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340" windowHeight="11790"/>
  </bookViews>
  <sheets>
    <sheet name="1" sheetId="1" r:id="rId1"/>
    <sheet name="Sheet1" sheetId="2" r:id="rId2"/>
  </sheets>
  <definedNames>
    <definedName name="_xlnm._FilterDatabase" localSheetId="0" hidden="1">'1'!$A$1:$AD$28</definedName>
    <definedName name="_xlnm._FilterDatabase" localSheetId="1" hidden="1">Sheet1!$A$5:$I$114</definedName>
    <definedName name="_xlnm.Print_Titles" localSheetId="1">Sheet1!$1:$5</definedName>
    <definedName name="_xlnm.Print_Titles" localSheetId="0">'1'!$1:$3</definedName>
  </definedNames>
  <calcPr calcId="144525"/>
</workbook>
</file>

<file path=xl/sharedStrings.xml><?xml version="1.0" encoding="utf-8"?>
<sst xmlns="http://schemas.openxmlformats.org/spreadsheetml/2006/main" count="558" uniqueCount="264">
  <si>
    <t>克拉玛依区2023年乡村振兴项目库</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</si>
  <si>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</si>
  <si>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</si>
  <si>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</si>
  <si>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</si>
  <si>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</si>
  <si>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</si>
  <si>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</si>
  <si>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</si>
  <si>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</si>
  <si>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</si>
  <si>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</si>
  <si>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</si>
  <si>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</si>
  <si>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</si>
  <si>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</si>
  <si>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备注</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</si>
  <si>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</si>
  <si>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</si>
  <si>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</si>
  <si>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</si>
  <si>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</si>
  <si>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</si>
  <si>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</si>
  <si>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</si>
  <si>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</si>
  <si>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</si>
  <si>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</si>
  <si>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</si>
  <si>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</si>
  <si>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</si>
  <si>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</si>
  <si>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</si>
  <si>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t>
  </si>
  <si>
    <t>klmyq-2023-cy-01</t>
  </si>
  <si>
    <t>小拐乡项目前期费</t>
  </si>
  <si>
    <t>新建</t>
  </si>
  <si>
    <t>2023.1-2023.12</t>
  </si>
  <si>
    <t>用于支付小拐乡各项目的前期费用支出。</t>
  </si>
  <si>
    <t>小拐乡</t>
  </si>
  <si>
    <t>依斯马·阿尔沙</t>
  </si>
  <si>
    <t>完成项目支出</t>
  </si>
  <si>
    <t>-</t>
  </si>
  <si>
    <t>klmyq-2023-cy-02</t>
  </si>
  <si>
    <t>克拉玛依区小拐乡马术实训基地项目-1#马厩</t>
  </si>
  <si>
    <t>2023.03-2023.12</t>
  </si>
  <si>
    <t>建设1#马厩：总建筑面积610.0㎡，地上一层，主要功能为马厩；结构形式：钢筋混凝土框架结构+拱形波纹钢屋盖结构。</t>
  </si>
  <si>
    <t>促进马产业发展</t>
  </si>
  <si>
    <t>企业+合作社+农户</t>
  </si>
  <si>
    <t>klmyq-2023-cy-03</t>
  </si>
  <si>
    <t>克拉玛依区小拐乡马术实训基地项目-马术培训中心</t>
  </si>
  <si>
    <t>建设马术培训中心：总建筑面积2297.34㎡，地上二层，局部地下一层；主要功能为培训教室、操作间、餐厅、休息室等；结构形式：钢筋混凝土框架结构。</t>
  </si>
  <si>
    <t>klmyq-2023-cy-04</t>
  </si>
  <si>
    <t>小拐乡屠宰点建设项目</t>
  </si>
  <si>
    <t>计划在国营牧场建设屠宰场项目。建设主要内容：包括屠宰车间、消毒室、化验室等建筑面积3000平方米，配套建设待宰牛羊圈、堆粪场、动物无害化处理设施设备等其他附属设施。项目建成后年屠宰牛、羊10万头（只）。</t>
  </si>
  <si>
    <t>自筹</t>
  </si>
  <si>
    <t>完成屠宰点建设</t>
  </si>
  <si>
    <t>klmyq-2023-cy-05</t>
  </si>
  <si>
    <t>小拐村旅游观光配套项目</t>
  </si>
  <si>
    <t>小拐村</t>
  </si>
  <si>
    <t>1.移动公共卫生间4个*5万元；
2.旅游观光车5个*5万元、马车；
3.采购毡房20座*5万元；
4.小拐村旅游设施建设：小火车、蹦床、体能拓展、派铁环、弹球、玩泥巴、跳房子、农事体验，文化体验等</t>
  </si>
  <si>
    <t>艾力别提</t>
  </si>
  <si>
    <t>完成旅游观光配套设备购买</t>
  </si>
  <si>
    <t>企业+合作社</t>
  </si>
  <si>
    <t>klmyq-2023-cy-06</t>
  </si>
  <si>
    <t>小拐乡养殖产业基础配套设施</t>
  </si>
  <si>
    <t>克拉玛依区车排子油田公路24公里处</t>
  </si>
  <si>
    <t>24公里建设养殖产业园区内，园区内用水由136团12连主管线引入，长28公里，管径采用DN300、电路从就近变电站接入、与13连沥青路面接通路面宽6米，长24公里、等进行配套设施建设，用于园区内规模化养殖产业正常生产使用。</t>
  </si>
  <si>
    <t>完成基础配套设施建设内容</t>
  </si>
  <si>
    <t>klmyq-2023-cy-07</t>
  </si>
  <si>
    <t>克拉玛依市克拉玛依区小拐乡中心村旅游改造提升项目</t>
  </si>
  <si>
    <t>小拐村老村</t>
  </si>
  <si>
    <t>小拐乡中心村进行整体改造提升，对原有建筑进行文化元素提升改造，同时改建、新建康养中心、特色手工坊、游客服务集散中心、小拐地标塔（空中观景台）、历史文化展示中心、民俗文化体验中心、乡村特色民宿等设施。</t>
  </si>
  <si>
    <t>完成配套设施建设</t>
  </si>
  <si>
    <t>klmyq-2023-cy-08</t>
  </si>
  <si>
    <t>小拐乡和谐村休闲农业基础设施建设项目</t>
  </si>
  <si>
    <t>和谐村</t>
  </si>
  <si>
    <t>修建热门旅游项目，修建马车露营帐篷3个，创意露营木屋3个，其他网红热门打卡建筑以及附属配套设施。</t>
  </si>
  <si>
    <t>孙卓</t>
  </si>
  <si>
    <t>完成休闲农业基础设施</t>
  </si>
  <si>
    <t>klmyq-2023-cy-09</t>
  </si>
  <si>
    <t>小拐乡农业产业服务设施购置</t>
  </si>
  <si>
    <t>给小拐乡三村购买农业植保无人机大疆T-30共计10台，用于小拐乡种植户大田植物保护；对聘用村民进行操作培训，增加村民收入问题。</t>
  </si>
  <si>
    <t>完成和谐村农业产业服务设施购置</t>
  </si>
  <si>
    <t>klmyq-2023-cy-10</t>
  </si>
  <si>
    <t>克拉玛依市克拉玛依区小拐乡农牧民培训中心项目</t>
  </si>
  <si>
    <t>1.新建教学楼1座：阶梯教室1间（300人，600平方，兼远程教学中心），100人教室3间，每间200平方，共600平方，60人教室4间，每间120平方，共480平方，30人教室6间，每间60平方，共计360平方，情景模拟室1间，60平方，办公室6间，每间18平方，共计108平方，接待室1间，30平方，卫生间6间，每间20平方米。学术报告厅1间，100平方米。茶水间3间，每间10平方米，共3750平方米。
2.新建学员楼1座，其中一楼为食堂，大厅500平方米，40平方米的就餐室4间，160平方米，60平方米的就餐室4间，240平方米，80平方米就餐室1间，备餐室1间，400平方米。80平方米会议室1间，60平方米会议室1间。30平方米标准间130间，共计3900平方米，50平方米单人间20间，洗衣房1间80平方米、办公室1间35平方米，物品调配间4间，每间30平方米，1楼设置公共卫生间1间，60平方米，前台200平方米。
3.配套停车场。</t>
  </si>
  <si>
    <t>提升农牧民农业技术</t>
  </si>
  <si>
    <t>klmyq-2023-cy-11</t>
  </si>
  <si>
    <t>克拉玛依区小拐乡优质农产品集中加工区建设项目</t>
  </si>
  <si>
    <t>在园区内建设1000平方米厂房1座及其它加工车间4座，每座200平方米及园区内水、电、路、燃气等基础配套设施。新建一座精油萃取车间，用于制作提取洋甘菊、月季等芳香植物园内草本精油，车间建筑面积400平方米，配套附属设备。在小拐乡农副产品加工建设园区内新建一座精油萃取车间，用于制作提取洋甘菊、月季等芳香植物园内草本精油，车间建筑面积400平方米，配套附属设备。</t>
  </si>
  <si>
    <t>促进农产品加工业发展</t>
  </si>
  <si>
    <t>klmyq-2023-cy-12</t>
  </si>
  <si>
    <t>克拉玛依区小拐乡马术实训基地项目(二期)</t>
  </si>
  <si>
    <t>建设术培训中心：马文化博物馆、游客接待中心、会议室、教师办公室、宿舍、食堂及其它辅助用房等。建筑面积 3000.00 ㎡。采用框架结构。（2）马房、草房及室内马术训练场地建筑面积共计 2500.00 ㎡。采用钢结构；室外马术训练场：场地占地面积 5000.00 ㎡。（3）室内外配套及其他附属设施建设等。</t>
  </si>
  <si>
    <t>klmyq-2023-cy-19</t>
  </si>
  <si>
    <t>克拉玛依区畜禽隔离场建设项目（一期）</t>
  </si>
  <si>
    <t>克拉玛依区小拐公安检查站西侧</t>
  </si>
  <si>
    <t>在现有克拉玛依市牛羊隔离点新建隔离牛舍2栋，每栋1000平米；建隔离羊舍2栋，每栋1000平米。新建防疫人员值班室、消毒室、检疫室100平米；饲草料存贮间、无害化处理设施、堆粪场各1座以及相应的隔离场围栏、水电、简易道路等配套设施。</t>
  </si>
  <si>
    <t>完成基础设施建设</t>
  </si>
  <si>
    <t>政府+企业</t>
  </si>
  <si>
    <t>klmyq-2023-cy-13</t>
  </si>
  <si>
    <t>克拉玛依市克拉玛依区高标准农田建设项目</t>
  </si>
  <si>
    <t>农业综合开发区</t>
  </si>
  <si>
    <t>对克拉玛依区农业综合开发区3.3万亩基本农田进行高标准农田建设。根据“填平补齐”的原则，配套土地平整工程、灌溉与排水工程、田间道路工程、农田防护与生态环境保持工程及其它工程。</t>
  </si>
  <si>
    <t>区农业农村局</t>
  </si>
  <si>
    <t>张旭</t>
  </si>
  <si>
    <t>农田建设补助资金</t>
  </si>
  <si>
    <t>完成高标准农田建设，提升地力</t>
  </si>
  <si>
    <t>klmyq-2023-cy-14</t>
  </si>
  <si>
    <t>克拉玛依国家农业科技园区基础设施配套工程项目（四期）</t>
  </si>
  <si>
    <t>建设内容包括蓝天大道、白云大道25公里长、20米宽以及相关配套设施的道路改造提升项目。以及蓝天二路、蓝天四路、蓝天三路、白云三路等49公里长、道路10米宽以及相关配套设施的建设。完成3个庭院经济区20公里道路及配套设施的改造提升。完善经济防风林建设，长度约16千米，宽度100米；林带管护水利设施、地下水收集设施；建设垃圾转运站1座。区建设生活垃圾收集点（垃圾房）约72个，建筑面积约1440平方米；建垃圾中转站1个，中转站总建筑面积720平方米等。</t>
  </si>
  <si>
    <t>完善农业区域基础设施</t>
  </si>
  <si>
    <t>无</t>
  </si>
  <si>
    <t>klmyq-2023-cy-15</t>
  </si>
  <si>
    <t>克拉玛依区粮食仓储物流设施建设项目（一期）</t>
  </si>
  <si>
    <t>项目占地面积75亩。建设内容：建设3座日处理能力1000吨粮食烘干塔，4座7500吨粮食储筒仓，6座2800平方米粮食储存条形库，一个中控室，3个锅炉房、堆场、地坪道路、围墙及配套系统等。</t>
  </si>
  <si>
    <t>促进粮食仓促发展</t>
  </si>
  <si>
    <t>klmyq-2023-cy-16</t>
  </si>
  <si>
    <t>克拉玛依市蓝天大道（创业大道-石化大道）道路工程（乡村振兴方向）</t>
  </si>
  <si>
    <t>新建蓝天大道（创业大道-石化大道）
道路及其配套设施等，道路长度约 1.67 千米</t>
  </si>
  <si>
    <t>klmyq-2023-cy-17</t>
  </si>
  <si>
    <t>克拉玛依区农业标准化厂房建设项目（一期）</t>
  </si>
  <si>
    <t>项目占地面积50亩。建设内容：建设年处理能力20000吨蔬菜加工厂一座，包含标准化厂房（原料加工间）8座，每座1000平米，蔬菜深加工车间一座占地1000平米，成品库房一座1000平米，配套建设堆场、检验检疫室及水电气等附属设施。</t>
  </si>
  <si>
    <t>提升一二三融合人发展</t>
  </si>
  <si>
    <t>klmyq-2023-cy-18</t>
  </si>
  <si>
    <t>克拉玛依区粪污资源化利用项目</t>
  </si>
  <si>
    <t>农业开发区、小拐乡、国有牧场</t>
  </si>
  <si>
    <t>本项目拟在农业开发区、小拐乡、国有牧场新建设防渗堆粪池7座，建设有机肥厂一座、购置拉运、装卸粪污车辆设备一批。</t>
  </si>
  <si>
    <t>提升粪污资源化利用</t>
  </si>
  <si>
    <t>政府+企业+合作社</t>
  </si>
  <si>
    <t>klmyq-2023-cy-20</t>
  </si>
  <si>
    <t>克拉玛依市克拉玛依区养殖废弃物无害化处理项目</t>
  </si>
  <si>
    <t>新建病死畜禽无害化场一座占地50亩，并配备相关设施设备，采用高温高压杀菌后进行分离过滤、催化发酵等工艺，分离生产出油脂、有机肥，从而解决了病死畜禽环境污染问题，使病死畜禽变废为宝。</t>
  </si>
  <si>
    <t>完成项目内容建设</t>
  </si>
  <si>
    <t>klmyq-2023-cy-21</t>
  </si>
  <si>
    <t>克拉玛依市克拉玛依区草畜乳生态循环种养殖园区项目</t>
  </si>
  <si>
    <t>该项目位于克拉玛依农业科技园区蓝天大道西头，环林西路以北，项目总面积100公顷。建设内容包括建设自来水管线5千米，管径DN400；架线15千米建变电站一座，；接DN150天然气5千米。标准化圈舍8栋，面积60000平米，干奶牛舍2栋10000平米，育成牛舍2栋6000平米，优质苜蓿饲草种植区10000亩，防疫室、办公室、挤奶大厅、饲料库、青储窖、粪污无害化处理和年加工处理20万吨有机肥加工厂及等设施配套建设。</t>
  </si>
  <si>
    <t>促进克拉玛依区农业发展</t>
  </si>
  <si>
    <t>klmyq-2023-cy-22</t>
  </si>
  <si>
    <t>克拉玛依国家农业科技园区大健康产业区基础设施配套建设项目</t>
  </si>
  <si>
    <t>建设标准化厂房，办公及健康药业、食品产业等其他产业配套设施，占地面积约120000㎡。包括10栋标准厂房、1栋综合楼以及2个门卫室、4个变电站。以及仓储库房、冷库、集装箱系统配套,园区内新建水产养殖车间(包跨饲料厂、冷冻库、虾苗繁殖场)，海洋生物元素GMP生产车间，配套建设相应的配套操作间/办公用工程，并购置相应冷库设备、办公及检测等仪器设备。</t>
  </si>
  <si>
    <t>klmyq-2023-cy-23</t>
  </si>
  <si>
    <t>克拉玛依区蔬菜标准园</t>
  </si>
  <si>
    <t>建设8000亩标准化蔬菜生产基地，解决水肥一体化、田间道路、机械化设备、管护用房等基础设施，实施蔬菜机械化生产实验示范。</t>
  </si>
  <si>
    <t>klmyq-2023-cy-24</t>
  </si>
  <si>
    <t>克拉玛依食用菌工厂化项目（一期）</t>
  </si>
  <si>
    <t>厂区总占地面积70亩。新建食用菌生产厂房8栋，建筑面积共计20000㎡（食用菌生产厂房7栋，拌料车间1栋）；新建原料堆场一个，占地面积3600㎡；配套建设堆场、灭菌室及水电气等附属设施。</t>
  </si>
  <si>
    <t>附件：</t>
  </si>
  <si>
    <t>英吉沙县2019年脱贫攻坚项目计划表</t>
  </si>
  <si>
    <t>填报单位：英吉沙县</t>
  </si>
  <si>
    <r>
      <rPr>
        <sz val="12"/>
        <rFont val="方正小标宋简体"/>
        <charset val="134"/>
      </rPr>
      <t>联系电话：</t>
    </r>
    <r>
      <rPr>
        <sz val="12"/>
        <rFont val="Times New Roman"/>
        <charset val="134"/>
      </rPr>
      <t>15292913060</t>
    </r>
  </si>
  <si>
    <t>项目序号</t>
  </si>
  <si>
    <t>资金来源项目名称</t>
  </si>
  <si>
    <t>中央</t>
  </si>
  <si>
    <t>文号</t>
  </si>
  <si>
    <t>自治区</t>
  </si>
  <si>
    <t>地州</t>
  </si>
  <si>
    <t>县级</t>
  </si>
  <si>
    <r>
      <rPr>
        <sz val="10"/>
        <rFont val="方正仿宋_GBK"/>
        <charset val="134"/>
      </rPr>
      <t>英吉沙县特色种植项目</t>
    </r>
  </si>
  <si>
    <r>
      <rPr>
        <sz val="10"/>
        <rFont val="Times New Roman"/>
        <charset val="134"/>
      </rPr>
      <t>2019</t>
    </r>
    <r>
      <rPr>
        <sz val="10"/>
        <rFont val="方正仿宋_GBK"/>
        <charset val="134"/>
      </rPr>
      <t>年中央扶贫专项资金</t>
    </r>
  </si>
  <si>
    <r>
      <rPr>
        <sz val="10"/>
        <rFont val="方正仿宋_GBK"/>
        <charset val="134"/>
      </rPr>
      <t>喀地财扶</t>
    </r>
    <r>
      <rPr>
        <sz val="10"/>
        <rFont val="Times New Roman"/>
        <charset val="134"/>
      </rPr>
      <t>[2018]62</t>
    </r>
    <r>
      <rPr>
        <sz val="10"/>
        <rFont val="方正仿宋_GBK"/>
        <charset val="134"/>
      </rPr>
      <t>号</t>
    </r>
  </si>
  <si>
    <r>
      <rPr>
        <sz val="10"/>
        <rFont val="方正仿宋_GBK"/>
        <charset val="134"/>
      </rPr>
      <t>喀地财扶</t>
    </r>
    <r>
      <rPr>
        <sz val="10"/>
        <rFont val="Times New Roman"/>
        <charset val="134"/>
      </rPr>
      <t>[2019]18</t>
    </r>
    <r>
      <rPr>
        <sz val="10"/>
        <rFont val="方正仿宋_GBK"/>
        <charset val="134"/>
      </rPr>
      <t>号</t>
    </r>
  </si>
  <si>
    <r>
      <rPr>
        <sz val="10"/>
        <rFont val="方正仿宋_GBK"/>
        <charset val="134"/>
      </rPr>
      <t>英吉沙县食用菌生产基地设施及配套建设项目</t>
    </r>
  </si>
  <si>
    <r>
      <rPr>
        <sz val="10"/>
        <rFont val="方正仿宋_GBK"/>
        <charset val="134"/>
      </rPr>
      <t>英吉沙县设施农业蔬菜提质增效项目</t>
    </r>
  </si>
  <si>
    <r>
      <rPr>
        <sz val="10"/>
        <rFont val="方正仿宋_GBK"/>
        <charset val="134"/>
      </rPr>
      <t>英吉沙县林果业提质增效项目</t>
    </r>
  </si>
  <si>
    <r>
      <rPr>
        <sz val="10"/>
        <rFont val="Times New Roman"/>
        <charset val="134"/>
      </rPr>
      <t>2019</t>
    </r>
    <r>
      <rPr>
        <sz val="10"/>
        <rFont val="方正仿宋_GBK"/>
        <charset val="134"/>
      </rPr>
      <t>年中央农业资源及生态保护补助资金（统筹整合部分）</t>
    </r>
  </si>
  <si>
    <r>
      <rPr>
        <sz val="10"/>
        <rFont val="方正仿宋_GBK"/>
        <charset val="134"/>
      </rPr>
      <t>喀地财农</t>
    </r>
    <r>
      <rPr>
        <sz val="10"/>
        <rFont val="Times New Roman"/>
        <charset val="134"/>
      </rPr>
      <t>[2018]84</t>
    </r>
    <r>
      <rPr>
        <sz val="10"/>
        <rFont val="方正仿宋_GBK"/>
        <charset val="134"/>
      </rPr>
      <t>号</t>
    </r>
  </si>
  <si>
    <r>
      <rPr>
        <sz val="10"/>
        <rFont val="方正仿宋_GBK"/>
        <charset val="134"/>
      </rPr>
      <t>中央车辆购置税收入补助地方用于农村公路建设项目资金（统筹整合部分）</t>
    </r>
  </si>
  <si>
    <r>
      <rPr>
        <sz val="10"/>
        <rFont val="方正仿宋_GBK"/>
        <charset val="134"/>
      </rPr>
      <t>喀地财建</t>
    </r>
    <r>
      <rPr>
        <sz val="10"/>
        <rFont val="Times New Roman"/>
        <charset val="134"/>
      </rPr>
      <t>[2018]141</t>
    </r>
    <r>
      <rPr>
        <sz val="10"/>
        <rFont val="方正仿宋_GBK"/>
        <charset val="134"/>
      </rPr>
      <t>号</t>
    </r>
  </si>
  <si>
    <r>
      <rPr>
        <sz val="10"/>
        <rFont val="方正仿宋_GBK"/>
        <charset val="134"/>
      </rPr>
      <t>自治区农田水利设施建设和水土保持补助资金</t>
    </r>
  </si>
  <si>
    <r>
      <rPr>
        <sz val="10"/>
        <rFont val="方正仿宋_GBK"/>
        <charset val="134"/>
      </rPr>
      <t>喀地财农</t>
    </r>
    <r>
      <rPr>
        <sz val="10"/>
        <rFont val="Times New Roman"/>
        <charset val="134"/>
      </rPr>
      <t>(2019)3</t>
    </r>
    <r>
      <rPr>
        <sz val="10"/>
        <rFont val="方正仿宋_GBK"/>
        <charset val="134"/>
      </rPr>
      <t>号</t>
    </r>
  </si>
  <si>
    <r>
      <rPr>
        <sz val="10"/>
        <rFont val="方正仿宋_GBK"/>
        <charset val="134"/>
      </rPr>
      <t>自治区财政专项扶贫资金</t>
    </r>
  </si>
  <si>
    <r>
      <rPr>
        <sz val="10"/>
        <rFont val="方正仿宋_GBK"/>
        <charset val="134"/>
      </rPr>
      <t>喀地财扶</t>
    </r>
    <r>
      <rPr>
        <sz val="10"/>
        <rFont val="Times New Roman"/>
        <charset val="134"/>
      </rPr>
      <t>[2019]2</t>
    </r>
    <r>
      <rPr>
        <sz val="10"/>
        <rFont val="方正仿宋_GBK"/>
        <charset val="134"/>
      </rPr>
      <t>号</t>
    </r>
  </si>
  <si>
    <r>
      <rPr>
        <sz val="10"/>
        <rFont val="方正仿宋_GBK"/>
        <charset val="134"/>
      </rPr>
      <t>中央扶贫专项资金</t>
    </r>
  </si>
  <si>
    <r>
      <rPr>
        <sz val="10"/>
        <rFont val="方正仿宋_GBK"/>
        <charset val="134"/>
      </rPr>
      <t>中央财政专项扶贫资金</t>
    </r>
  </si>
  <si>
    <r>
      <rPr>
        <sz val="10"/>
        <rFont val="方正仿宋_GBK"/>
        <charset val="134"/>
      </rPr>
      <t>英吉沙县林果业提质增产辅助项目</t>
    </r>
  </si>
  <si>
    <r>
      <rPr>
        <sz val="10"/>
        <rFont val="方正仿宋_GBK"/>
        <charset val="134"/>
      </rPr>
      <t>英吉沙县林下经济项目</t>
    </r>
  </si>
  <si>
    <r>
      <rPr>
        <sz val="10"/>
        <rFont val="方正仿宋_GBK"/>
        <charset val="134"/>
      </rPr>
      <t>英吉沙县特色林果种植基地建设项目</t>
    </r>
  </si>
  <si>
    <r>
      <rPr>
        <sz val="10"/>
        <rFont val="Times New Roman"/>
        <charset val="134"/>
      </rPr>
      <t>2019</t>
    </r>
    <r>
      <rPr>
        <sz val="10"/>
        <rFont val="方正仿宋_GBK"/>
        <charset val="134"/>
      </rPr>
      <t>年中央林业改革发展补助资金（统筹整合部分）</t>
    </r>
  </si>
  <si>
    <r>
      <rPr>
        <sz val="10"/>
        <rFont val="方正仿宋_GBK"/>
        <charset val="134"/>
      </rPr>
      <t>喀地财农</t>
    </r>
    <r>
      <rPr>
        <sz val="10"/>
        <rFont val="Times New Roman"/>
        <charset val="134"/>
      </rPr>
      <t>(2018)85</t>
    </r>
    <r>
      <rPr>
        <sz val="10"/>
        <rFont val="方正仿宋_GBK"/>
        <charset val="134"/>
      </rPr>
      <t>号</t>
    </r>
  </si>
  <si>
    <r>
      <rPr>
        <sz val="10"/>
        <rFont val="方正仿宋_GBK"/>
        <charset val="134"/>
      </rPr>
      <t>英吉沙县林下养殖项目</t>
    </r>
  </si>
  <si>
    <r>
      <rPr>
        <sz val="10"/>
        <rFont val="方正仿宋_GBK"/>
        <charset val="134"/>
      </rPr>
      <t>英吉沙县良种繁育中心建设项目</t>
    </r>
  </si>
  <si>
    <r>
      <rPr>
        <sz val="10"/>
        <rFont val="方正仿宋_GBK"/>
        <charset val="134"/>
      </rPr>
      <t>车辆购置税收入补助地方用于农村公路建设项目资金（统筹整合部分）</t>
    </r>
  </si>
  <si>
    <r>
      <rPr>
        <sz val="10"/>
        <rFont val="Times New Roman"/>
        <charset val="134"/>
      </rPr>
      <t>2019</t>
    </r>
    <r>
      <rPr>
        <sz val="10"/>
        <rFont val="方正仿宋_GBK"/>
        <charset val="134"/>
      </rPr>
      <t>年中央水利发展资金（统筹整合部分）</t>
    </r>
  </si>
  <si>
    <r>
      <rPr>
        <sz val="10"/>
        <rFont val="方正仿宋_GBK"/>
        <charset val="134"/>
      </rPr>
      <t>自治区一事一议财政奖补资金（统筹整合部分）</t>
    </r>
  </si>
  <si>
    <r>
      <rPr>
        <sz val="10"/>
        <rFont val="方正仿宋_GBK"/>
        <charset val="134"/>
      </rPr>
      <t>喀地综改</t>
    </r>
    <r>
      <rPr>
        <sz val="10"/>
        <rFont val="Times New Roman"/>
        <charset val="134"/>
      </rPr>
      <t>[2019]1</t>
    </r>
    <r>
      <rPr>
        <sz val="10"/>
        <rFont val="方正仿宋_GBK"/>
        <charset val="134"/>
      </rPr>
      <t>号</t>
    </r>
  </si>
  <si>
    <r>
      <rPr>
        <sz val="10"/>
        <rFont val="方正仿宋_GBK"/>
        <charset val="134"/>
      </rPr>
      <t>英吉沙县牲畜养殖良种繁育及推广项目</t>
    </r>
  </si>
  <si>
    <r>
      <rPr>
        <sz val="10"/>
        <rFont val="方正仿宋_GBK"/>
        <charset val="134"/>
      </rPr>
      <t>英吉沙县畜牧养殖小区建设项目</t>
    </r>
  </si>
  <si>
    <r>
      <rPr>
        <sz val="10"/>
        <rFont val="方正仿宋_GBK"/>
        <charset val="134"/>
      </rPr>
      <t>英吉沙县贫困户蛋鸡养殖项目</t>
    </r>
  </si>
  <si>
    <r>
      <rPr>
        <sz val="10"/>
        <rFont val="方正仿宋_GBK"/>
        <charset val="134"/>
      </rPr>
      <t>英吉沙县贫困户鸽子养殖项目</t>
    </r>
  </si>
  <si>
    <r>
      <rPr>
        <sz val="10"/>
        <rFont val="方正仿宋_GBK"/>
        <charset val="134"/>
      </rPr>
      <t>英吉沙县獭兔产业扶贫项目</t>
    </r>
  </si>
  <si>
    <r>
      <rPr>
        <sz val="10"/>
        <rFont val="方正仿宋_GBK"/>
        <charset val="134"/>
      </rPr>
      <t>自治区扶贫专项资金</t>
    </r>
  </si>
  <si>
    <r>
      <rPr>
        <sz val="10"/>
        <rFont val="方正仿宋_GBK"/>
        <charset val="134"/>
      </rPr>
      <t>英吉沙县庭院经济巩固提升项目</t>
    </r>
  </si>
  <si>
    <r>
      <rPr>
        <sz val="10"/>
        <rFont val="方正仿宋_GBK"/>
        <charset val="134"/>
      </rPr>
      <t>英吉沙县果蔬冷藏保鲜库建设项目</t>
    </r>
  </si>
  <si>
    <r>
      <rPr>
        <sz val="10"/>
        <rFont val="方正仿宋_GBK"/>
        <charset val="134"/>
      </rPr>
      <t>英吉沙县果蔬储藏窖建设项目</t>
    </r>
  </si>
  <si>
    <r>
      <rPr>
        <sz val="10"/>
        <rFont val="方正仿宋_GBK"/>
        <charset val="134"/>
      </rPr>
      <t>英吉沙县农机专业合作社建设项目</t>
    </r>
  </si>
  <si>
    <r>
      <rPr>
        <sz val="10"/>
        <rFont val="方正仿宋_GBK"/>
        <charset val="134"/>
      </rPr>
      <t>自治区扶持村级集体经济发展试点补助资金（统筹整合部分）</t>
    </r>
  </si>
  <si>
    <r>
      <rPr>
        <sz val="10"/>
        <rFont val="方正仿宋_GBK"/>
        <charset val="134"/>
      </rPr>
      <t>喀地综改</t>
    </r>
    <r>
      <rPr>
        <sz val="10"/>
        <rFont val="Times New Roman"/>
        <charset val="134"/>
      </rPr>
      <t>[2019]3</t>
    </r>
    <r>
      <rPr>
        <sz val="10"/>
        <rFont val="方正仿宋_GBK"/>
        <charset val="134"/>
      </rPr>
      <t>号</t>
    </r>
  </si>
  <si>
    <r>
      <rPr>
        <sz val="10"/>
        <rFont val="方正仿宋_GBK"/>
        <charset val="134"/>
      </rPr>
      <t>自治区农村综合改革转移支付</t>
    </r>
  </si>
  <si>
    <r>
      <rPr>
        <sz val="10"/>
        <rFont val="方正仿宋_GBK"/>
        <charset val="134"/>
      </rPr>
      <t>喀地综改</t>
    </r>
    <r>
      <rPr>
        <sz val="10"/>
        <rFont val="Times New Roman"/>
        <charset val="134"/>
      </rPr>
      <t>[2019]5</t>
    </r>
    <r>
      <rPr>
        <sz val="10"/>
        <rFont val="方正仿宋_GBK"/>
        <charset val="134"/>
      </rPr>
      <t>号</t>
    </r>
  </si>
  <si>
    <r>
      <rPr>
        <sz val="10"/>
        <rFont val="方正仿宋_GBK"/>
        <charset val="134"/>
      </rPr>
      <t>中央生猪（牛羊）调出大县奖励</t>
    </r>
    <r>
      <rPr>
        <sz val="10"/>
        <rFont val="Times New Roman"/>
        <charset val="134"/>
      </rPr>
      <t xml:space="preserve">
</t>
    </r>
    <r>
      <rPr>
        <sz val="10"/>
        <rFont val="方正仿宋_GBK"/>
        <charset val="134"/>
      </rPr>
      <t>资金（省级统筹部分）</t>
    </r>
  </si>
  <si>
    <r>
      <rPr>
        <sz val="10"/>
        <rFont val="方正仿宋_GBK"/>
        <charset val="134"/>
      </rPr>
      <t>喀地财建</t>
    </r>
    <r>
      <rPr>
        <sz val="10"/>
        <rFont val="Times New Roman"/>
        <charset val="134"/>
      </rPr>
      <t>[2019]55</t>
    </r>
    <r>
      <rPr>
        <sz val="10"/>
        <rFont val="方正仿宋_GBK"/>
        <charset val="134"/>
      </rPr>
      <t>号</t>
    </r>
  </si>
  <si>
    <r>
      <rPr>
        <sz val="10"/>
        <rFont val="Times New Roman"/>
        <charset val="134"/>
      </rPr>
      <t>2019</t>
    </r>
    <r>
      <rPr>
        <sz val="10"/>
        <rFont val="方正仿宋_GBK"/>
        <charset val="134"/>
      </rPr>
      <t>年自治区新增建设用地土地有偿使用费安排的高标准基本农田建设资金</t>
    </r>
    <r>
      <rPr>
        <sz val="10"/>
        <rFont val="Times New Roman"/>
        <charset val="134"/>
      </rPr>
      <t>(</t>
    </r>
    <r>
      <rPr>
        <sz val="10"/>
        <rFont val="方正仿宋_GBK"/>
        <charset val="134"/>
      </rPr>
      <t>统筹整合部分）</t>
    </r>
  </si>
  <si>
    <r>
      <rPr>
        <sz val="10"/>
        <rFont val="方正仿宋_GBK"/>
        <charset val="134"/>
      </rPr>
      <t>喀地财建</t>
    </r>
    <r>
      <rPr>
        <sz val="10"/>
        <rFont val="Times New Roman"/>
        <charset val="134"/>
      </rPr>
      <t>[2019]50</t>
    </r>
    <r>
      <rPr>
        <sz val="10"/>
        <rFont val="方正仿宋_GBK"/>
        <charset val="134"/>
      </rPr>
      <t>号</t>
    </r>
  </si>
  <si>
    <r>
      <rPr>
        <sz val="10"/>
        <rFont val="方正仿宋_GBK"/>
        <charset val="134"/>
      </rPr>
      <t>自治区农村环境连片整治示范资金</t>
    </r>
  </si>
  <si>
    <r>
      <rPr>
        <sz val="10"/>
        <rFont val="方正仿宋_GBK"/>
        <charset val="134"/>
      </rPr>
      <t>喀地财建</t>
    </r>
    <r>
      <rPr>
        <sz val="10"/>
        <rFont val="Times New Roman"/>
        <charset val="134"/>
      </rPr>
      <t>[2019]49</t>
    </r>
    <r>
      <rPr>
        <sz val="10"/>
        <rFont val="方正仿宋_GBK"/>
        <charset val="134"/>
      </rPr>
      <t>号</t>
    </r>
  </si>
  <si>
    <r>
      <rPr>
        <sz val="10"/>
        <rFont val="方正仿宋_GBK"/>
        <charset val="134"/>
      </rPr>
      <t>自治区安排基本建设投资用于</t>
    </r>
    <r>
      <rPr>
        <sz val="10"/>
        <rFont val="Times New Roman"/>
        <charset val="134"/>
      </rPr>
      <t>“</t>
    </r>
    <r>
      <rPr>
        <sz val="10"/>
        <rFont val="方正仿宋_GBK"/>
        <charset val="134"/>
      </rPr>
      <t>三农</t>
    </r>
    <r>
      <rPr>
        <sz val="10"/>
        <rFont val="Times New Roman"/>
        <charset val="134"/>
      </rPr>
      <t>”</t>
    </r>
    <r>
      <rPr>
        <sz val="10"/>
        <rFont val="方正仿宋_GBK"/>
        <charset val="134"/>
      </rPr>
      <t>部分</t>
    </r>
    <r>
      <rPr>
        <sz val="10"/>
        <rFont val="Times New Roman"/>
        <charset val="134"/>
      </rPr>
      <t xml:space="preserve">
</t>
    </r>
  </si>
  <si>
    <r>
      <rPr>
        <sz val="10"/>
        <rFont val="方正仿宋_GBK"/>
        <charset val="134"/>
      </rPr>
      <t>喀地财建</t>
    </r>
    <r>
      <rPr>
        <sz val="10"/>
        <rFont val="Times New Roman"/>
        <charset val="134"/>
      </rPr>
      <t>[2019]58</t>
    </r>
    <r>
      <rPr>
        <sz val="10"/>
        <rFont val="方正仿宋_GBK"/>
        <charset val="134"/>
      </rPr>
      <t>号</t>
    </r>
  </si>
  <si>
    <r>
      <rPr>
        <sz val="10"/>
        <rFont val="方正仿宋_GBK"/>
        <charset val="134"/>
      </rPr>
      <t>自治区旅游发展基金</t>
    </r>
  </si>
  <si>
    <r>
      <rPr>
        <sz val="10"/>
        <rFont val="方正仿宋_GBK"/>
        <charset val="134"/>
      </rPr>
      <t>喀地财教</t>
    </r>
    <r>
      <rPr>
        <sz val="10"/>
        <rFont val="Times New Roman"/>
        <charset val="134"/>
      </rPr>
      <t>[2019]55</t>
    </r>
    <r>
      <rPr>
        <sz val="10"/>
        <rFont val="方正仿宋_GBK"/>
        <charset val="134"/>
      </rPr>
      <t>号</t>
    </r>
  </si>
  <si>
    <r>
      <rPr>
        <sz val="10"/>
        <rFont val="方正仿宋_GBK"/>
        <charset val="134"/>
      </rPr>
      <t>喀地财农</t>
    </r>
    <r>
      <rPr>
        <sz val="10"/>
        <rFont val="Times New Roman"/>
        <charset val="134"/>
      </rPr>
      <t>[2019]35</t>
    </r>
    <r>
      <rPr>
        <sz val="10"/>
        <rFont val="方正仿宋_GBK"/>
        <charset val="134"/>
      </rPr>
      <t>号</t>
    </r>
  </si>
  <si>
    <r>
      <rPr>
        <sz val="10"/>
        <rFont val="Times New Roman"/>
        <charset val="134"/>
      </rPr>
      <t>2019</t>
    </r>
    <r>
      <rPr>
        <sz val="10"/>
        <rFont val="方正仿宋_GBK"/>
        <charset val="134"/>
      </rPr>
      <t>年第二批中央水利发展资金（统筹整合部分）</t>
    </r>
  </si>
  <si>
    <r>
      <rPr>
        <sz val="10"/>
        <rFont val="方正仿宋_GBK"/>
        <charset val="134"/>
      </rPr>
      <t>喀地财农</t>
    </r>
    <r>
      <rPr>
        <sz val="10"/>
        <rFont val="Times New Roman"/>
        <charset val="134"/>
      </rPr>
      <t>[2019]36</t>
    </r>
    <r>
      <rPr>
        <sz val="10"/>
        <rFont val="方正仿宋_GBK"/>
        <charset val="134"/>
      </rPr>
      <t>号</t>
    </r>
  </si>
  <si>
    <r>
      <rPr>
        <sz val="10"/>
        <rFont val="方正仿宋_GBK"/>
        <charset val="134"/>
      </rPr>
      <t>中央产粮大县奖励资金（统筹整合部分）</t>
    </r>
  </si>
  <si>
    <r>
      <rPr>
        <sz val="10"/>
        <rFont val="方正仿宋_GBK"/>
        <charset val="134"/>
      </rPr>
      <t>喀地财建</t>
    </r>
    <r>
      <rPr>
        <sz val="10"/>
        <rFont val="Times New Roman"/>
        <charset val="134"/>
      </rPr>
      <t>[2019]66</t>
    </r>
    <r>
      <rPr>
        <sz val="10"/>
        <rFont val="方正仿宋_GBK"/>
        <charset val="134"/>
      </rPr>
      <t>号</t>
    </r>
  </si>
  <si>
    <r>
      <rPr>
        <sz val="10"/>
        <rFont val="方正仿宋_GBK"/>
        <charset val="134"/>
      </rPr>
      <t>英吉沙县色买提甜杏肉生产加工建设项目</t>
    </r>
  </si>
  <si>
    <r>
      <rPr>
        <sz val="10"/>
        <rFont val="方正仿宋_GBK"/>
        <charset val="134"/>
      </rPr>
      <t>英吉沙县色买提甜杏肉生产加工建设改扩建项目</t>
    </r>
  </si>
  <si>
    <r>
      <rPr>
        <sz val="10"/>
        <rFont val="方正仿宋_GBK"/>
        <charset val="134"/>
      </rPr>
      <t>英吉沙县杏子加工设备购置项目</t>
    </r>
  </si>
  <si>
    <r>
      <rPr>
        <sz val="10"/>
        <rFont val="方正仿宋_GBK"/>
        <charset val="134"/>
      </rPr>
      <t>英吉沙县烘干房改造项目</t>
    </r>
  </si>
  <si>
    <r>
      <rPr>
        <sz val="10"/>
        <rFont val="方正仿宋_GBK"/>
        <charset val="134"/>
      </rPr>
      <t>英吉沙县水产养殖建设项目</t>
    </r>
  </si>
  <si>
    <r>
      <rPr>
        <sz val="10"/>
        <rFont val="方正仿宋_GBK"/>
        <charset val="134"/>
      </rPr>
      <t>英吉沙县芒辛镇</t>
    </r>
    <r>
      <rPr>
        <sz val="10"/>
        <rFont val="Times New Roman"/>
        <charset val="134"/>
      </rPr>
      <t>9</t>
    </r>
    <r>
      <rPr>
        <sz val="10"/>
        <rFont val="方正仿宋_GBK"/>
        <charset val="134"/>
      </rPr>
      <t>村土陶旅游扶贫建设项目</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</si>
  <si>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1</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</si>
  <si>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2</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</si>
  <si>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3</t>
    </r>
    <r>
      <rPr>
        <sz val="10"/>
        <rFont val="方正仿宋_GBK"/>
        <charset val="134"/>
      </rPr>
      <t>号</t>
    </r>
  </si>
  <si>
    <r>
      <rPr>
        <sz val="10"/>
        <rFont val="方正仿宋_GBK"/>
        <charset val="134"/>
      </rPr>
      <t>英吉沙县农贸市场建设项目</t>
    </r>
  </si>
  <si>
    <r>
      <rPr>
        <sz val="10"/>
        <rFont val="方正仿宋_GBK"/>
        <charset val="134"/>
      </rPr>
      <t>英吉沙县农村小市场建设项目</t>
    </r>
  </si>
  <si>
    <r>
      <rPr>
        <sz val="10"/>
        <rFont val="方正仿宋_GBK"/>
        <charset val="134"/>
      </rPr>
      <t>英吉沙县十小工程建设项目</t>
    </r>
  </si>
  <si>
    <r>
      <rPr>
        <sz val="10"/>
        <rFont val="方正仿宋_GBK"/>
        <charset val="134"/>
      </rPr>
      <t>英吉沙县乡村车间建设项目</t>
    </r>
  </si>
  <si>
    <r>
      <rPr>
        <sz val="10"/>
        <rFont val="Times New Roman"/>
        <charset val="134"/>
      </rPr>
      <t>2019</t>
    </r>
    <r>
      <rPr>
        <sz val="10"/>
        <rFont val="方正仿宋_GBK"/>
        <charset val="134"/>
      </rPr>
      <t>年自治区彩票公益金用于涉农整合资金</t>
    </r>
  </si>
  <si>
    <r>
      <rPr>
        <sz val="10"/>
        <rFont val="方正仿宋_GBK"/>
        <charset val="134"/>
      </rPr>
      <t>喀地财综</t>
    </r>
    <r>
      <rPr>
        <sz val="10"/>
        <rFont val="Times New Roman"/>
        <charset val="134"/>
      </rPr>
      <t>[2018]48</t>
    </r>
    <r>
      <rPr>
        <sz val="10"/>
        <rFont val="方正仿宋_GBK"/>
        <charset val="134"/>
      </rPr>
      <t>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</si>
  <si>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21</t>
    </r>
    <r>
      <rPr>
        <sz val="10"/>
        <rFont val="方正仿宋_GBK"/>
        <charset val="134"/>
      </rPr>
      <t>号</t>
    </r>
  </si>
  <si>
    <r>
      <rPr>
        <sz val="10"/>
        <rFont val="方正仿宋_GBK"/>
        <charset val="134"/>
      </rPr>
      <t>中央旅游发展基金</t>
    </r>
  </si>
  <si>
    <r>
      <rPr>
        <sz val="10"/>
        <rFont val="方正仿宋_GBK"/>
        <charset val="134"/>
      </rPr>
      <t>喀地财行〔</t>
    </r>
    <r>
      <rPr>
        <sz val="10"/>
        <rFont val="Times New Roman"/>
        <charset val="134"/>
      </rPr>
      <t>2018</t>
    </r>
    <r>
      <rPr>
        <sz val="10"/>
        <rFont val="方正仿宋_GBK"/>
        <charset val="134"/>
      </rPr>
      <t>〕</t>
    </r>
    <r>
      <rPr>
        <sz val="10"/>
        <rFont val="Times New Roman"/>
        <charset val="134"/>
      </rPr>
      <t>90</t>
    </r>
    <r>
      <rPr>
        <sz val="10"/>
        <rFont val="方正仿宋_GBK"/>
        <charset val="134"/>
      </rPr>
      <t>号</t>
    </r>
  </si>
  <si>
    <r>
      <rPr>
        <sz val="10"/>
        <rFont val="方正仿宋_GBK"/>
        <charset val="134"/>
      </rPr>
      <t>英吉沙县乡村车间改造建设项目</t>
    </r>
  </si>
  <si>
    <r>
      <rPr>
        <sz val="10"/>
        <rFont val="方正仿宋_GBK"/>
        <charset val="134"/>
      </rPr>
      <t>英吉沙县新城工业园扶贫车间建设项目</t>
    </r>
  </si>
  <si>
    <r>
      <rPr>
        <sz val="10"/>
        <rFont val="Times New Roman"/>
        <charset val="134"/>
      </rPr>
      <t>2019</t>
    </r>
    <r>
      <rPr>
        <sz val="10"/>
        <rFont val="方正仿宋_GBK"/>
        <charset val="134"/>
      </rPr>
      <t>年中央扶贫专项资金（第二批）</t>
    </r>
  </si>
  <si>
    <r>
      <rPr>
        <sz val="10"/>
        <rFont val="方正仿宋_GBK"/>
        <charset val="134"/>
      </rPr>
      <t>英吉沙县就业配套设施建设项目</t>
    </r>
  </si>
  <si>
    <r>
      <rPr>
        <sz val="10"/>
        <rFont val="方正仿宋_GBK"/>
        <charset val="134"/>
      </rPr>
      <t>喀地财建</t>
    </r>
    <r>
      <rPr>
        <sz val="10"/>
        <rFont val="Times New Roman"/>
        <charset val="134"/>
      </rPr>
      <t>[2018]140</t>
    </r>
    <r>
      <rPr>
        <sz val="10"/>
        <rFont val="方正仿宋_GBK"/>
        <charset val="134"/>
      </rPr>
      <t>号</t>
    </r>
  </si>
  <si>
    <r>
      <rPr>
        <sz val="10"/>
        <rFont val="方正仿宋_GBK"/>
        <charset val="134"/>
      </rPr>
      <t>英吉沙县贫困户就业</t>
    </r>
    <r>
      <rPr>
        <sz val="10"/>
        <rFont val="Times New Roman"/>
        <charset val="134"/>
      </rPr>
      <t>“</t>
    </r>
    <r>
      <rPr>
        <sz val="10"/>
        <rFont val="方正仿宋_GBK"/>
        <charset val="134"/>
      </rPr>
      <t>以奖代补</t>
    </r>
    <r>
      <rPr>
        <sz val="10"/>
        <rFont val="Times New Roman"/>
        <charset val="134"/>
      </rPr>
      <t>”</t>
    </r>
    <r>
      <rPr>
        <sz val="10"/>
        <rFont val="方正仿宋_GBK"/>
        <charset val="134"/>
      </rPr>
      <t>项目</t>
    </r>
  </si>
  <si>
    <r>
      <rPr>
        <sz val="10"/>
        <rFont val="方正仿宋_GBK"/>
        <charset val="134"/>
      </rPr>
      <t>涉农整合资金</t>
    </r>
  </si>
  <si>
    <r>
      <rPr>
        <sz val="10"/>
        <rFont val="方正仿宋_GBK"/>
        <charset val="134"/>
      </rPr>
      <t>英吉沙县手工业设备项目</t>
    </r>
  </si>
  <si>
    <r>
      <rPr>
        <sz val="10"/>
        <rFont val="方正仿宋_GBK"/>
        <charset val="134"/>
      </rPr>
      <t>英吉沙县安居富民房建设项目</t>
    </r>
  </si>
  <si>
    <r>
      <rPr>
        <sz val="10"/>
        <rFont val="Times New Roman"/>
        <charset val="134"/>
      </rPr>
      <t>2019</t>
    </r>
    <r>
      <rPr>
        <sz val="10"/>
        <rFont val="方正仿宋_GBK"/>
        <charset val="134"/>
      </rPr>
      <t>年中央第一批农村危房改造补助资金（建档立卡贫困户）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</si>
  <si>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53</t>
    </r>
    <r>
      <rPr>
        <sz val="10"/>
        <rFont val="方正仿宋_GBK"/>
        <charset val="134"/>
      </rPr>
      <t>号</t>
    </r>
  </si>
  <si>
    <r>
      <rPr>
        <sz val="10"/>
        <rFont val="Times New Roman"/>
        <charset val="134"/>
      </rPr>
      <t>2019</t>
    </r>
    <r>
      <rPr>
        <sz val="10"/>
        <rFont val="方正仿宋_GBK"/>
        <charset val="134"/>
      </rPr>
      <t>年自治区地方政府债务资金用于农村安居工程（建档立卡贫困户）</t>
    </r>
  </si>
  <si>
    <r>
      <rPr>
        <sz val="10"/>
        <rFont val="方正仿宋_GBK"/>
        <charset val="134"/>
      </rPr>
      <t>喀地财建</t>
    </r>
    <r>
      <rPr>
        <sz val="10"/>
        <rFont val="Times New Roman"/>
        <charset val="134"/>
      </rPr>
      <t>[2019]44</t>
    </r>
    <r>
      <rPr>
        <sz val="10"/>
        <rFont val="方正仿宋_GBK"/>
        <charset val="134"/>
      </rPr>
      <t>号</t>
    </r>
  </si>
  <si>
    <r>
      <rPr>
        <sz val="10"/>
        <rFont val="方正仿宋_GBK"/>
        <charset val="134"/>
      </rPr>
      <t>英吉沙县南部四乡农村饮水安全巩固提升工程</t>
    </r>
  </si>
  <si>
    <r>
      <rPr>
        <sz val="10"/>
        <rFont val="方正仿宋_GBK"/>
        <charset val="134"/>
      </rPr>
      <t>喀地财农</t>
    </r>
    <r>
      <rPr>
        <sz val="10"/>
        <rFont val="Times New Roman"/>
        <charset val="134"/>
      </rPr>
      <t>[2018]83</t>
    </r>
    <r>
      <rPr>
        <sz val="10"/>
        <rFont val="方正仿宋_GBK"/>
        <charset val="134"/>
      </rPr>
      <t>号</t>
    </r>
  </si>
  <si>
    <r>
      <rPr>
        <sz val="10"/>
        <rFont val="方正仿宋_GBK"/>
        <charset val="134"/>
      </rPr>
      <t>英吉沙县依格孜牙乡农村饮水安全巩固提升工程</t>
    </r>
  </si>
  <si>
    <r>
      <rPr>
        <sz val="10"/>
        <rFont val="方正仿宋_GBK"/>
        <charset val="134"/>
      </rPr>
      <t>英吉沙县桥梁建设项目</t>
    </r>
  </si>
  <si>
    <r>
      <rPr>
        <sz val="10"/>
        <rFont val="方正仿宋_GBK"/>
        <charset val="134"/>
      </rPr>
      <t>英吉沙县村组或巷道道路建设项目</t>
    </r>
  </si>
  <si>
    <r>
      <rPr>
        <sz val="10"/>
        <rFont val="方正仿宋_GBK"/>
        <charset val="134"/>
      </rPr>
      <t>英吉沙县煤改电入户工程建设项目</t>
    </r>
  </si>
  <si>
    <r>
      <rPr>
        <sz val="10"/>
        <rFont val="方正仿宋_GBK"/>
        <charset val="134"/>
      </rPr>
      <t>英吉沙县防渗渠建设项目</t>
    </r>
  </si>
  <si>
    <r>
      <rPr>
        <sz val="10"/>
        <rFont val="方正仿宋_GBK"/>
        <charset val="134"/>
      </rPr>
      <t>英吉沙县排碱渠建设项目</t>
    </r>
  </si>
  <si>
    <r>
      <rPr>
        <sz val="10"/>
        <rFont val="方正仿宋_GBK"/>
        <charset val="134"/>
      </rPr>
      <t>英吉沙县英其力克闸口建设项目</t>
    </r>
  </si>
  <si>
    <r>
      <rPr>
        <sz val="10"/>
        <rFont val="方正仿宋_GBK"/>
        <charset val="134"/>
      </rPr>
      <t>英吉沙县扶贫小额信贷贴息项目</t>
    </r>
  </si>
  <si>
    <r>
      <rPr>
        <sz val="10"/>
        <rFont val="方正仿宋_GBK"/>
        <charset val="134"/>
      </rPr>
      <t>英吉沙县扶贫龙头企业扶贫贷款贴息项目</t>
    </r>
  </si>
  <si>
    <r>
      <rPr>
        <sz val="10"/>
        <rFont val="方正仿宋_GBK"/>
        <charset val="134"/>
      </rPr>
      <t>英吉沙县扶贫小额信贷风险补偿金项目</t>
    </r>
  </si>
  <si>
    <r>
      <rPr>
        <sz val="12"/>
        <rFont val="方正仿宋_GBK"/>
        <charset val="134"/>
      </rPr>
      <t>卫生室</t>
    </r>
  </si>
  <si>
    <r>
      <rPr>
        <sz val="10"/>
        <rFont val="方正仿宋_GBK"/>
        <charset val="134"/>
      </rPr>
      <t>县级资金</t>
    </r>
  </si>
  <si>
    <r>
      <rPr>
        <sz val="12"/>
        <rFont val="方正仿宋_GBK"/>
        <charset val="134"/>
      </rPr>
      <t>实用技术培训</t>
    </r>
  </si>
  <si>
    <r>
      <rPr>
        <sz val="12"/>
        <rFont val="方正仿宋_GBK"/>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</si>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</sst>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42" formatCode="_ &quot;￥&quot;* #,##0_ ;_ &quot;￥&quot;* \-#,##0_ ;_ &quot;￥&quot;* &quot;-&quot;_ ;_ @_ "/>
    <numFmt numFmtId="176" formatCode="0_);[Red]\(0\)"/>
    <numFmt numFmtId="177" formatCode="0.0000_ "/>
    <numFmt numFmtId="43" formatCode="_ * #,##0.00_ ;_ * \-#,##0.00_ ;_ * &quot;-&quot;??_ ;_ @_ "/>
    <numFmt numFmtId="41" formatCode="_ * #,##0_ ;_ * \-#,##0_ ;_ * &quot;-&quot;_ ;_ @_ "/>
    <numFmt numFmtId="44" formatCode="_ &quot;￥&quot;* #,##0.00_ ;_ &quot;￥&quot;* \-#,##0.00_ ;_ &quot;￥&quot;* &quot;-&quot;??_ ;_ @_ "/>
    <numFmt numFmtId="178" formatCode="0.00_ "/>
    <numFmt numFmtId="179" formatCode="0_ "/>
    <numFmt numFmtId="180" formatCode="0.0_ "/>
    <numFmt numFmtId="181" formatCode="0.0_);[Red]\(0.0\)"/>
    <numFmt numFmtId="182" formatCode="0.000_ "/>
    <numFmt numFmtId="183" formatCode="0.00_);[Red]\(0.00\)"/>
  </numFmts>
  <fonts count="48">
    <font>
      <sz val="11"/>
      <name val="宋体"/>
      <charset val="134"/>
    </font>
    <font>
      <sz val="11"/>
      <name val="Times New Roman"/>
      <charset val="134"/>
    </font>
    <font>
      <b/>
      <sz val="10"/>
      <name val="宋体"/>
      <charset val="134"/>
    </font>
    <font>
      <sz val="10"/>
      <name val="宋体"/>
      <charset val="134"/>
    </font>
    <font>
      <sz val="24"/>
      <name val="宋体"/>
      <charset val="134"/>
    </font>
    <font>
      <sz val="12"/>
      <name val="方正小标宋简体"/>
      <charset val="134"/>
    </font>
    <font>
      <sz val="12"/>
      <name val="Times New Roman"/>
      <charset val="134"/>
    </font>
    <font>
      <sz val="10"/>
      <name val="方正仿宋_GBK"/>
      <charset val="134"/>
    </font>
    <font>
      <b/>
      <sz val="14"/>
      <name val="微软雅黑"/>
      <charset val="134"/>
    </font>
    <font>
      <sz val="10"/>
      <name val="Times New Roman"/>
      <charset val="134"/>
    </font>
    <font>
      <sz val="11"/>
      <name val="仿宋_GB2312"/>
      <charset val="134"/>
    </font>
    <font>
      <sz val="10"/>
      <color rgb="FFFF0000"/>
      <name val="宋体"/>
      <charset val="134"/>
    </font>
    <font>
      <sz val="10"/>
      <name val="宋体"/>
      <charset val="134"/>
      <scheme val="minor"/>
    </font>
    <font>
      <sz val="10"/>
      <color rgb="FFFF0000"/>
      <name val="宋体"/>
      <charset val="134"/>
      <scheme val="minor"/>
    </font>
    <font>
      <sz val="10"/>
      <color rgb="FF000000"/>
      <name val="宋体"/>
      <charset val="134"/>
      <scheme val="minor"/>
    </font>
    <font>
      <sz val="10"/>
      <color rgb="FF000000"/>
      <name val="仿宋_GB2312"/>
      <charset val="134"/>
    </font>
    <font>
      <sz val="8"/>
      <name val="Times New Roman"/>
      <charset val="134"/>
    </font>
    <font>
      <sz val="8"/>
      <name val="宋体"/>
      <charset val="134"/>
    </font>
    <font>
      <b/>
      <sz val="8"/>
      <name val="宋体"/>
      <charset val="134"/>
    </font>
    <font>
      <sz val="10"/>
      <name val="仿宋_GB2312"/>
      <charset val="134"/>
    </font>
    <font>
      <sz val="8"/>
      <name val="仿宋_GB2312"/>
      <charset val="134"/>
    </font>
    <font>
      <sz val="10"/>
      <name val="Arial"/>
      <charset val="134"/>
    </font>
    <font>
      <b/>
      <sz val="10"/>
      <name val="仿宋"/>
      <charset val="134"/>
    </font>
    <font>
      <sz val="10"/>
      <name val="仿宋"/>
      <charset val="134"/>
    </font>
    <font>
      <sz val="11"/>
      <color rgb="FFFF00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name val="宋体"/>
      <charset val="134"/>
    </font>
    <font>
      <sz val="11"/>
      <color rgb="FF3F3F76"/>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indexed="8"/>
      <name val="宋体"/>
      <charset val="134"/>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00000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2"/>
      <name val="方正仿宋_GBK"/>
      <charset val="134"/>
    </font>
  </fonts>
  <fills count="37">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27" fillId="0" borderId="0" applyFont="0" applyFill="0" applyBorder="0" applyAlignment="0" applyProtection="0">
      <alignment vertical="center"/>
    </xf>
    <xf numFmtId="0" fontId="26" fillId="12" borderId="0" applyNumberFormat="0" applyBorder="0" applyAlignment="0" applyProtection="0">
      <alignment vertical="center"/>
    </xf>
    <xf numFmtId="0" fontId="29" fillId="13" borderId="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9" borderId="0" applyNumberFormat="0" applyBorder="0" applyAlignment="0" applyProtection="0">
      <alignment vertical="center"/>
    </xf>
    <xf numFmtId="0" fontId="31" fillId="15" borderId="0" applyNumberFormat="0" applyBorder="0" applyAlignment="0" applyProtection="0">
      <alignment vertical="center"/>
    </xf>
    <xf numFmtId="43" fontId="27" fillId="0" borderId="0" applyFont="0" applyFill="0" applyBorder="0" applyAlignment="0" applyProtection="0">
      <alignment vertical="center"/>
    </xf>
    <xf numFmtId="0" fontId="25" fillId="19" borderId="0" applyNumberFormat="0" applyBorder="0" applyAlignment="0" applyProtection="0">
      <alignment vertical="center"/>
    </xf>
    <xf numFmtId="0" fontId="35" fillId="0" borderId="0" applyNumberFormat="0" applyFill="0" applyBorder="0" applyAlignment="0" applyProtection="0">
      <alignment vertical="center"/>
    </xf>
    <xf numFmtId="9" fontId="27" fillId="0" borderId="0" applyFont="0" applyFill="0" applyBorder="0" applyAlignment="0" applyProtection="0">
      <alignment vertical="center"/>
    </xf>
    <xf numFmtId="0" fontId="36" fillId="0" borderId="0" applyNumberFormat="0" applyFill="0" applyBorder="0" applyAlignment="0" applyProtection="0">
      <alignment vertical="center"/>
    </xf>
    <xf numFmtId="0" fontId="27" fillId="23" borderId="8" applyNumberFormat="0" applyFont="0" applyAlignment="0" applyProtection="0">
      <alignment vertical="center"/>
    </xf>
    <xf numFmtId="0" fontId="25" fillId="8" borderId="0" applyNumberFormat="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9" applyNumberFormat="0" applyFill="0" applyAlignment="0" applyProtection="0">
      <alignment vertical="center"/>
    </xf>
    <xf numFmtId="0" fontId="28" fillId="0" borderId="0">
      <protection locked="0"/>
    </xf>
    <xf numFmtId="0" fontId="42" fillId="0" borderId="9" applyNumberFormat="0" applyFill="0" applyAlignment="0" applyProtection="0">
      <alignment vertical="center"/>
    </xf>
    <xf numFmtId="0" fontId="25" fillId="21" borderId="0" applyNumberFormat="0" applyBorder="0" applyAlignment="0" applyProtection="0">
      <alignment vertical="center"/>
    </xf>
    <xf numFmtId="0" fontId="37" fillId="0" borderId="10" applyNumberFormat="0" applyFill="0" applyAlignment="0" applyProtection="0">
      <alignment vertical="center"/>
    </xf>
    <xf numFmtId="0" fontId="25" fillId="29" borderId="0" applyNumberFormat="0" applyBorder="0" applyAlignment="0" applyProtection="0">
      <alignment vertical="center"/>
    </xf>
    <xf numFmtId="0" fontId="43" fillId="14" borderId="11" applyNumberFormat="0" applyAlignment="0" applyProtection="0">
      <alignment vertical="center"/>
    </xf>
    <xf numFmtId="0" fontId="30" fillId="14" borderId="5" applyNumberFormat="0" applyAlignment="0" applyProtection="0">
      <alignment vertical="center"/>
    </xf>
    <xf numFmtId="0" fontId="34" fillId="20" borderId="7" applyNumberFormat="0" applyAlignment="0" applyProtection="0">
      <alignment vertical="center"/>
    </xf>
    <xf numFmtId="0" fontId="26" fillId="31" borderId="0" applyNumberFormat="0" applyBorder="0" applyAlignment="0" applyProtection="0">
      <alignment vertical="center"/>
    </xf>
    <xf numFmtId="0" fontId="25" fillId="11" borderId="0" applyNumberFormat="0" applyBorder="0" applyAlignment="0" applyProtection="0">
      <alignment vertical="center"/>
    </xf>
    <xf numFmtId="0" fontId="45" fillId="0" borderId="12" applyNumberFormat="0" applyFill="0" applyAlignment="0" applyProtection="0">
      <alignment vertical="center"/>
    </xf>
    <xf numFmtId="0" fontId="32" fillId="0" borderId="6" applyNumberFormat="0" applyFill="0" applyAlignment="0" applyProtection="0">
      <alignment vertical="center"/>
    </xf>
    <xf numFmtId="0" fontId="44" fillId="32" borderId="0" applyNumberFormat="0" applyBorder="0" applyAlignment="0" applyProtection="0">
      <alignment vertical="center"/>
    </xf>
    <xf numFmtId="0" fontId="46" fillId="33" borderId="0" applyNumberFormat="0" applyBorder="0" applyAlignment="0" applyProtection="0">
      <alignment vertical="center"/>
    </xf>
    <xf numFmtId="0" fontId="26" fillId="28" borderId="0" applyNumberFormat="0" applyBorder="0" applyAlignment="0" applyProtection="0">
      <alignment vertical="center"/>
    </xf>
    <xf numFmtId="0" fontId="25" fillId="30" borderId="0" applyNumberFormat="0" applyBorder="0" applyAlignment="0" applyProtection="0">
      <alignment vertical="center"/>
    </xf>
    <xf numFmtId="0" fontId="26" fillId="16" borderId="0" applyNumberFormat="0" applyBorder="0" applyAlignment="0" applyProtection="0">
      <alignment vertical="center"/>
    </xf>
    <xf numFmtId="0" fontId="26" fillId="34" borderId="0" applyNumberFormat="0" applyBorder="0" applyAlignment="0" applyProtection="0">
      <alignment vertical="center"/>
    </xf>
    <xf numFmtId="0" fontId="26" fillId="25" borderId="0" applyNumberFormat="0" applyBorder="0" applyAlignment="0" applyProtection="0">
      <alignment vertical="center"/>
    </xf>
    <xf numFmtId="0" fontId="26" fillId="10" borderId="0" applyNumberFormat="0" applyBorder="0" applyAlignment="0" applyProtection="0">
      <alignment vertical="center"/>
    </xf>
    <xf numFmtId="0" fontId="25" fillId="7" borderId="0" applyNumberFormat="0" applyBorder="0" applyAlignment="0" applyProtection="0">
      <alignment vertical="center"/>
    </xf>
    <xf numFmtId="0" fontId="25" fillId="6" borderId="0" applyNumberFormat="0" applyBorder="0" applyAlignment="0" applyProtection="0">
      <alignment vertical="center"/>
    </xf>
    <xf numFmtId="0" fontId="26" fillId="18" borderId="0" applyNumberFormat="0" applyBorder="0" applyAlignment="0" applyProtection="0">
      <alignment vertical="center"/>
    </xf>
    <xf numFmtId="0" fontId="26" fillId="17" borderId="0" applyNumberFormat="0" applyBorder="0" applyAlignment="0" applyProtection="0">
      <alignment vertical="center"/>
    </xf>
    <xf numFmtId="0" fontId="25" fillId="36" borderId="0" applyNumberFormat="0" applyBorder="0" applyAlignment="0" applyProtection="0">
      <alignment vertical="center"/>
    </xf>
    <xf numFmtId="0" fontId="26" fillId="27" borderId="0" applyNumberFormat="0" applyBorder="0" applyAlignment="0" applyProtection="0">
      <alignment vertical="center"/>
    </xf>
    <xf numFmtId="0" fontId="25" fillId="35" borderId="0" applyNumberFormat="0" applyBorder="0" applyAlignment="0" applyProtection="0">
      <alignment vertical="center"/>
    </xf>
    <xf numFmtId="0" fontId="25" fillId="22" borderId="0" applyNumberFormat="0" applyBorder="0" applyAlignment="0" applyProtection="0">
      <alignment vertical="center"/>
    </xf>
    <xf numFmtId="0" fontId="26" fillId="26" borderId="0" applyNumberFormat="0" applyBorder="0" applyAlignment="0" applyProtection="0">
      <alignment vertical="center"/>
    </xf>
    <xf numFmtId="0" fontId="25" fillId="24" borderId="0" applyNumberFormat="0" applyBorder="0" applyAlignment="0" applyProtection="0">
      <alignment vertical="center"/>
    </xf>
    <xf numFmtId="0" fontId="40" fillId="0" borderId="0">
      <protection locked="0"/>
    </xf>
    <xf numFmtId="0" fontId="28" fillId="0" borderId="0">
      <protection locked="0"/>
    </xf>
    <xf numFmtId="0" fontId="33" fillId="0" borderId="0">
      <protection locked="0"/>
    </xf>
  </cellStyleXfs>
  <cellXfs count="8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lignment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2" applyNumberFormat="1" applyFont="1" applyFill="1" applyBorder="1" applyAlignment="1" applyProtection="1">
      <alignment horizontal="left" vertical="center" wrapText="1"/>
    </xf>
    <xf numFmtId="178" fontId="9" fillId="0" borderId="1" xfId="0" applyNumberFormat="1" applyFont="1" applyFill="1" applyBorder="1" applyAlignment="1">
      <alignment horizontal="center" vertical="center"/>
    </xf>
    <xf numFmtId="180"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left" vertical="center" wrapText="1"/>
    </xf>
    <xf numFmtId="0" fontId="9" fillId="3" borderId="1" xfId="52" applyNumberFormat="1" applyFont="1" applyFill="1" applyBorder="1" applyAlignment="1" applyProtection="1">
      <alignment horizontal="left" vertical="center" wrapText="1"/>
    </xf>
    <xf numFmtId="180" fontId="9" fillId="4"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5" borderId="1" xfId="52" applyNumberFormat="1" applyFont="1" applyFill="1" applyBorder="1" applyAlignment="1" applyProtection="1">
      <alignment horizontal="left" vertical="center" wrapText="1"/>
    </xf>
    <xf numFmtId="179" fontId="9"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179"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178" fontId="9" fillId="4"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0" xfId="0" applyFont="1" applyFill="1" applyAlignment="1">
      <alignment horizontal="justify" vertical="center" wrapText="1"/>
    </xf>
    <xf numFmtId="0" fontId="10" fillId="0" borderId="0" xfId="0" applyFont="1" applyFill="1" applyAlignment="1">
      <alignment horizontal="center" vertical="center" wrapText="1"/>
    </xf>
    <xf numFmtId="180" fontId="3" fillId="0" borderId="4"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left" vertical="center" wrapText="1"/>
    </xf>
    <xf numFmtId="0" fontId="0" fillId="0" borderId="0" xfId="0" applyFont="1" applyFill="1" applyAlignment="1"/>
    <xf numFmtId="0" fontId="17" fillId="0" borderId="0" xfId="0" applyFont="1" applyFill="1" applyAlignment="1">
      <alignment horizontal="left" vertical="center" wrapText="1"/>
    </xf>
    <xf numFmtId="0" fontId="1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12" fillId="0" borderId="1" xfId="0" applyNumberFormat="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2" fillId="0" borderId="1" xfId="20" applyFont="1" applyFill="1" applyBorder="1" applyAlignment="1" applyProtection="1">
      <alignment horizontal="center" vertical="center" wrapText="1"/>
    </xf>
    <xf numFmtId="0" fontId="12" fillId="0" borderId="1" xfId="50" applyFont="1" applyFill="1" applyBorder="1" applyAlignment="1" applyProtection="1">
      <alignment horizontal="center" vertical="center" wrapText="1"/>
    </xf>
    <xf numFmtId="0" fontId="12" fillId="0" borderId="1" xfId="2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9" fillId="0" borderId="0" xfId="0" applyFont="1" applyFill="1" applyAlignment="1">
      <alignment horizontal="center" vertical="center" wrapText="1"/>
    </xf>
    <xf numFmtId="178" fontId="19" fillId="0" borderId="0" xfId="0" applyNumberFormat="1" applyFont="1" applyFill="1" applyAlignment="1">
      <alignment horizontal="center" vertical="center" wrapText="1"/>
    </xf>
    <xf numFmtId="178" fontId="20" fillId="0" borderId="0" xfId="0" applyNumberFormat="1" applyFont="1" applyFill="1" applyAlignment="1">
      <alignment horizontal="center" vertical="center" wrapText="1"/>
    </xf>
    <xf numFmtId="178" fontId="10" fillId="0" borderId="0" xfId="0" applyNumberFormat="1" applyFont="1" applyFill="1" applyAlignment="1">
      <alignment horizontal="center" vertical="center" wrapText="1"/>
    </xf>
    <xf numFmtId="0" fontId="20" fillId="0" borderId="0" xfId="0" applyFont="1" applyFill="1" applyAlignment="1">
      <alignment horizontal="left" vertical="center" wrapText="1"/>
    </xf>
    <xf numFmtId="179" fontId="2"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178" fontId="22" fillId="0" borderId="1"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0" fontId="12" fillId="0" borderId="1" xfId="51" applyNumberFormat="1" applyFont="1" applyFill="1" applyBorder="1" applyAlignment="1" applyProtection="1">
      <alignment horizontal="center" vertical="center" wrapText="1"/>
    </xf>
    <xf numFmtId="178" fontId="19"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178" fontId="1" fillId="0" borderId="0" xfId="0" applyNumberFormat="1" applyFont="1" applyFill="1" applyAlignment="1">
      <alignment horizontal="center" vertical="center" wrapText="1"/>
    </xf>
    <xf numFmtId="178" fontId="2"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0" xfId="0" applyNumberFormat="1" applyFont="1" applyFill="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2 4" xfId="52"/>
  </cellStyles>
  <dxfs count="2">
    <dxf>
      <fill>
        <patternFill patternType="solid">
          <bgColor rgb="FFFF9900"/>
        </patternFill>
      </fill>
    </dxf>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25</xdr:row>
      <xdr:rowOff>0</xdr:rowOff>
    </xdr:from>
    <xdr:to>
      <xdr:col>7</xdr:col>
      <xdr:colOff>75666</xdr:colOff>
      <xdr:row>25</xdr:row>
      <xdr:rowOff>683121</xdr:rowOff>
    </xdr:to>
    <xdr:sp>
      <xdr:nvSpPr>
        <xdr:cNvPr id="4" name=" "/>
        <xdr:cNvSpPr txBox="1"/>
      </xdr:nvSpPr>
      <xdr:spPr>
        <a:xfrm>
          <a:off x="7470140" y="15646400"/>
          <a:ext cx="75565" cy="622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25</xdr:row>
      <xdr:rowOff>0</xdr:rowOff>
    </xdr:from>
    <xdr:to>
      <xdr:col>7</xdr:col>
      <xdr:colOff>75666</xdr:colOff>
      <xdr:row>25</xdr:row>
      <xdr:rowOff>683121</xdr:rowOff>
    </xdr:to>
    <xdr:sp>
      <xdr:nvSpPr>
        <xdr:cNvPr id="5" name=" "/>
        <xdr:cNvSpPr txBox="1"/>
      </xdr:nvSpPr>
      <xdr:spPr>
        <a:xfrm>
          <a:off x="7470140" y="15646400"/>
          <a:ext cx="75565" cy="622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8</xdr:row>
      <xdr:rowOff>0</xdr:rowOff>
    </xdr:from>
    <xdr:to>
      <xdr:col>7</xdr:col>
      <xdr:colOff>75666</xdr:colOff>
      <xdr:row>9</xdr:row>
      <xdr:rowOff>62507</xdr:rowOff>
    </xdr:to>
    <xdr:sp>
      <xdr:nvSpPr>
        <xdr:cNvPr id="30" name=" "/>
        <xdr:cNvSpPr txBox="1"/>
      </xdr:nvSpPr>
      <xdr:spPr>
        <a:xfrm>
          <a:off x="7470140" y="4305300"/>
          <a:ext cx="75565" cy="684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1"/>
  <sheetViews>
    <sheetView tabSelected="1" zoomScale="85" zoomScaleNormal="85" workbookViewId="0">
      <pane xSplit="4" ySplit="4" topLeftCell="E5" activePane="bottomRight" state="frozen"/>
      <selection/>
      <selection pane="topRight"/>
      <selection pane="bottomLeft"/>
      <selection pane="bottomRight" activeCell="U7" sqref="U7"/>
    </sheetView>
  </sheetViews>
  <sheetFormatPr defaultColWidth="9" defaultRowHeight="15"/>
  <cols>
    <col min="1" max="1" width="4.63333333333333" style="1" customWidth="1"/>
    <col min="2" max="2" width="17.8833333333333" style="1" customWidth="1"/>
    <col min="3" max="3" width="6.34166666666667" style="1" customWidth="1"/>
    <col min="4" max="4" width="30.7333333333333" style="1" customWidth="1"/>
    <col min="5" max="5" width="7.5" style="1" customWidth="1"/>
    <col min="6" max="6" width="17.6916666666667" style="1" customWidth="1"/>
    <col min="7" max="7" width="13.25" style="54" customWidth="1"/>
    <col min="8" max="8" width="58.3916666666667" style="55" customWidth="1"/>
    <col min="9" max="16" width="4.64166666666667" style="1" customWidth="1"/>
    <col min="17" max="17" width="6.51666666666667" style="1" customWidth="1"/>
    <col min="18" max="18" width="11.7833333333333" style="1" customWidth="1"/>
    <col min="19" max="19" width="16.7416666666667" style="1" customWidth="1"/>
    <col min="20" max="20" width="14.1333333333333" style="1" customWidth="1"/>
    <col min="21" max="21" width="7.75" style="1" customWidth="1"/>
    <col min="22" max="22" width="11" style="1" customWidth="1"/>
    <col min="23" max="23" width="7.38333333333333" style="1" customWidth="1"/>
    <col min="24" max="24" width="12.1583333333333" style="1" customWidth="1"/>
    <col min="25" max="25" width="10.25" style="1" customWidth="1"/>
    <col min="26" max="26" width="11.3833333333333" style="1" customWidth="1"/>
    <col min="27" max="27" width="11.5" style="1" customWidth="1"/>
    <col min="28" max="28" width="11.025" style="1" customWidth="1"/>
    <col min="29" max="29" width="11.6333333333333" style="1" customWidth="1"/>
    <col min="30" max="30" width="7.38333333333333" style="56" customWidth="1"/>
    <col min="31" max="16384" width="9" style="56"/>
  </cols>
  <sheetData>
    <row r="1" s="1" customFormat="1" ht="34" customHeight="1" spans="1:29">
      <c r="A1" s="6" t="s">
        <v>0</v>
      </c>
      <c r="B1" s="6"/>
      <c r="C1" s="6"/>
      <c r="D1" s="6"/>
      <c r="E1" s="6"/>
      <c r="F1" s="6"/>
      <c r="G1" s="3"/>
      <c r="H1" s="57"/>
      <c r="I1" s="6"/>
      <c r="J1" s="6"/>
      <c r="K1" s="6"/>
      <c r="L1" s="6"/>
      <c r="M1" s="6"/>
      <c r="N1" s="6"/>
      <c r="O1" s="6"/>
      <c r="P1" s="6"/>
      <c r="Q1" s="6"/>
      <c r="R1" s="6"/>
      <c r="S1" s="6"/>
      <c r="T1" s="6"/>
      <c r="U1" s="6"/>
      <c r="V1" s="6"/>
      <c r="W1" s="6"/>
      <c r="X1" s="6"/>
      <c r="Y1" s="6"/>
      <c r="Z1" s="6"/>
      <c r="AA1" s="6"/>
      <c r="AB1" s="6"/>
      <c r="AC1" s="6"/>
    </row>
    <row r="2" s="2" customFormat="1" ht="31" customHeight="1" spans="1:30">
      <c r="A2" s="12" t="s">
        <v>1</v>
      </c>
      <c r="B2" s="12" t="s">
        <v>2</v>
      </c>
      <c r="C2" s="12" t="s">
        <v>3</v>
      </c>
      <c r="D2" s="12" t="s">
        <v>4</v>
      </c>
      <c r="E2" s="12" t="s">
        <v>5</v>
      </c>
      <c r="F2" s="12" t="s">
        <v>6</v>
      </c>
      <c r="G2" s="12" t="s">
        <v>7</v>
      </c>
      <c r="H2" s="12" t="s">
        <v>8</v>
      </c>
      <c r="I2" s="12" t="s">
        <v>9</v>
      </c>
      <c r="J2" s="12"/>
      <c r="K2" s="12"/>
      <c r="L2" s="12"/>
      <c r="M2" s="12"/>
      <c r="N2" s="12"/>
      <c r="O2" s="12"/>
      <c r="P2" s="12"/>
      <c r="Q2" s="12" t="s">
        <v>10</v>
      </c>
      <c r="R2" s="12" t="s">
        <v>11</v>
      </c>
      <c r="S2" s="12" t="s">
        <v>12</v>
      </c>
      <c r="T2" s="12" t="s">
        <v>13</v>
      </c>
      <c r="U2" s="12"/>
      <c r="V2" s="12"/>
      <c r="W2" s="12"/>
      <c r="X2" s="12"/>
      <c r="Y2" s="12"/>
      <c r="Z2" s="12"/>
      <c r="AA2" s="12"/>
      <c r="AB2" s="12" t="s">
        <v>14</v>
      </c>
      <c r="AC2" s="12" t="s">
        <v>15</v>
      </c>
      <c r="AD2" s="12" t="s">
        <v>16</v>
      </c>
    </row>
    <row r="3" s="2" customFormat="1" ht="72" customHeight="1" spans="1:30">
      <c r="A3" s="12"/>
      <c r="B3" s="12"/>
      <c r="C3" s="12"/>
      <c r="D3" s="12"/>
      <c r="E3" s="12"/>
      <c r="F3" s="12"/>
      <c r="G3" s="12"/>
      <c r="H3" s="12"/>
      <c r="I3" s="12" t="s">
        <v>17</v>
      </c>
      <c r="J3" s="12" t="s">
        <v>18</v>
      </c>
      <c r="K3" s="12" t="s">
        <v>19</v>
      </c>
      <c r="L3" s="12" t="s">
        <v>20</v>
      </c>
      <c r="M3" s="12" t="s">
        <v>21</v>
      </c>
      <c r="N3" s="12" t="s">
        <v>22</v>
      </c>
      <c r="O3" s="12" t="s">
        <v>23</v>
      </c>
      <c r="P3" s="12" t="s">
        <v>24</v>
      </c>
      <c r="Q3" s="12"/>
      <c r="R3" s="12"/>
      <c r="S3" s="12"/>
      <c r="T3" s="12" t="s">
        <v>25</v>
      </c>
      <c r="U3" s="12" t="s">
        <v>26</v>
      </c>
      <c r="V3" s="12" t="s">
        <v>27</v>
      </c>
      <c r="W3" s="12" t="s">
        <v>28</v>
      </c>
      <c r="X3" s="12" t="s">
        <v>29</v>
      </c>
      <c r="Y3" s="12" t="s">
        <v>30</v>
      </c>
      <c r="Z3" s="12" t="s">
        <v>31</v>
      </c>
      <c r="AA3" s="12" t="s">
        <v>32</v>
      </c>
      <c r="AB3" s="12"/>
      <c r="AC3" s="12"/>
      <c r="AD3" s="12"/>
    </row>
    <row r="4" s="3" customFormat="1" ht="25" customHeight="1" spans="1:30">
      <c r="A4" s="12" t="s">
        <v>33</v>
      </c>
      <c r="B4" s="12"/>
      <c r="C4" s="12"/>
      <c r="D4" s="12"/>
      <c r="E4" s="12"/>
      <c r="F4" s="12"/>
      <c r="G4" s="12"/>
      <c r="H4" s="58"/>
      <c r="I4" s="73">
        <f>SUM(I5:I28)</f>
        <v>19</v>
      </c>
      <c r="J4" s="73"/>
      <c r="K4" s="73">
        <f>SUM(K5:K28)</f>
        <v>4</v>
      </c>
      <c r="L4" s="73"/>
      <c r="M4" s="73"/>
      <c r="N4" s="73"/>
      <c r="O4" s="73">
        <f>SUM(O5:O28)</f>
        <v>1</v>
      </c>
      <c r="P4" s="73">
        <f>SUM(P8:P28)</f>
        <v>0</v>
      </c>
      <c r="Q4" s="73"/>
      <c r="R4" s="73"/>
      <c r="S4" s="12"/>
      <c r="T4" s="76">
        <f>SUM(T5:T28)</f>
        <v>179856.638</v>
      </c>
      <c r="U4" s="76"/>
      <c r="V4" s="76">
        <f t="shared" ref="U4:AA4" si="0">SUM(V5:V28)</f>
        <v>17108.51</v>
      </c>
      <c r="W4" s="76"/>
      <c r="X4" s="76">
        <f t="shared" si="0"/>
        <v>120600</v>
      </c>
      <c r="Y4" s="76"/>
      <c r="Z4" s="76">
        <f t="shared" si="0"/>
        <v>42148.128</v>
      </c>
      <c r="AA4" s="76"/>
      <c r="AB4" s="83"/>
      <c r="AC4" s="83"/>
      <c r="AD4" s="59"/>
    </row>
    <row r="5" s="49" customFormat="1" ht="42" customHeight="1" spans="1:30">
      <c r="A5" s="59">
        <v>1</v>
      </c>
      <c r="B5" s="60" t="s">
        <v>34</v>
      </c>
      <c r="C5" s="59">
        <v>2023</v>
      </c>
      <c r="D5" s="59" t="s">
        <v>35</v>
      </c>
      <c r="E5" s="59" t="s">
        <v>36</v>
      </c>
      <c r="F5" s="59" t="s">
        <v>37</v>
      </c>
      <c r="G5" s="59"/>
      <c r="H5" s="61" t="s">
        <v>38</v>
      </c>
      <c r="I5" s="74"/>
      <c r="J5" s="74"/>
      <c r="K5" s="74"/>
      <c r="L5" s="74"/>
      <c r="M5" s="74"/>
      <c r="N5" s="74"/>
      <c r="O5" s="74">
        <v>1</v>
      </c>
      <c r="P5" s="74"/>
      <c r="Q5" s="74"/>
      <c r="R5" s="60" t="s">
        <v>39</v>
      </c>
      <c r="S5" s="60" t="s">
        <v>40</v>
      </c>
      <c r="T5" s="77">
        <v>200</v>
      </c>
      <c r="U5" s="77"/>
      <c r="V5" s="77">
        <v>100</v>
      </c>
      <c r="W5" s="77"/>
      <c r="X5" s="77"/>
      <c r="Y5" s="77"/>
      <c r="Z5" s="77">
        <v>100</v>
      </c>
      <c r="AA5" s="84"/>
      <c r="AB5" s="84" t="s">
        <v>41</v>
      </c>
      <c r="AC5" s="84" t="s">
        <v>42</v>
      </c>
      <c r="AD5" s="59"/>
    </row>
    <row r="6" s="49" customFormat="1" ht="43" customHeight="1" spans="1:30">
      <c r="A6" s="59">
        <v>2</v>
      </c>
      <c r="B6" s="60" t="s">
        <v>43</v>
      </c>
      <c r="C6" s="59">
        <v>2023</v>
      </c>
      <c r="D6" s="60" t="s">
        <v>44</v>
      </c>
      <c r="E6" s="60" t="s">
        <v>36</v>
      </c>
      <c r="F6" s="60" t="s">
        <v>45</v>
      </c>
      <c r="G6" s="60" t="s">
        <v>39</v>
      </c>
      <c r="H6" s="62" t="s">
        <v>46</v>
      </c>
      <c r="I6" s="74">
        <v>1</v>
      </c>
      <c r="J6" s="74"/>
      <c r="K6" s="74"/>
      <c r="L6" s="74"/>
      <c r="M6" s="74"/>
      <c r="N6" s="74"/>
      <c r="O6" s="74"/>
      <c r="P6" s="74"/>
      <c r="Q6" s="74">
        <v>1440</v>
      </c>
      <c r="R6" s="60" t="s">
        <v>39</v>
      </c>
      <c r="S6" s="60" t="s">
        <v>40</v>
      </c>
      <c r="T6" s="77">
        <v>136</v>
      </c>
      <c r="U6" s="77"/>
      <c r="V6" s="77">
        <v>100</v>
      </c>
      <c r="W6" s="77"/>
      <c r="X6" s="77"/>
      <c r="Y6" s="77"/>
      <c r="Z6" s="77">
        <v>36</v>
      </c>
      <c r="AA6" s="84"/>
      <c r="AB6" s="84" t="s">
        <v>47</v>
      </c>
      <c r="AC6" s="84" t="s">
        <v>48</v>
      </c>
      <c r="AD6" s="59"/>
    </row>
    <row r="7" s="49" customFormat="1" ht="43" customHeight="1" spans="1:30">
      <c r="A7" s="59">
        <v>3</v>
      </c>
      <c r="B7" s="60" t="s">
        <v>49</v>
      </c>
      <c r="C7" s="59">
        <v>2023</v>
      </c>
      <c r="D7" s="60" t="s">
        <v>50</v>
      </c>
      <c r="E7" s="60" t="s">
        <v>36</v>
      </c>
      <c r="F7" s="60" t="s">
        <v>45</v>
      </c>
      <c r="G7" s="60" t="s">
        <v>39</v>
      </c>
      <c r="H7" s="62" t="s">
        <v>51</v>
      </c>
      <c r="I7" s="74">
        <v>1</v>
      </c>
      <c r="J7" s="74"/>
      <c r="K7" s="74"/>
      <c r="L7" s="74"/>
      <c r="M7" s="74"/>
      <c r="N7" s="74"/>
      <c r="O7" s="74"/>
      <c r="P7" s="74"/>
      <c r="Q7" s="74">
        <v>1440</v>
      </c>
      <c r="R7" s="60" t="s">
        <v>39</v>
      </c>
      <c r="S7" s="60" t="s">
        <v>40</v>
      </c>
      <c r="T7" s="77">
        <v>1875</v>
      </c>
      <c r="U7" s="77"/>
      <c r="V7" s="77">
        <v>1500</v>
      </c>
      <c r="W7" s="77"/>
      <c r="X7" s="77"/>
      <c r="Y7" s="77"/>
      <c r="Z7" s="77">
        <v>375</v>
      </c>
      <c r="AA7" s="84"/>
      <c r="AB7" s="84" t="s">
        <v>47</v>
      </c>
      <c r="AC7" s="84" t="s">
        <v>48</v>
      </c>
      <c r="AD7" s="59"/>
    </row>
    <row r="8" s="50" customFormat="1" ht="49" customHeight="1" spans="1:30">
      <c r="A8" s="59">
        <v>4</v>
      </c>
      <c r="B8" s="60" t="s">
        <v>52</v>
      </c>
      <c r="C8" s="60">
        <v>2023</v>
      </c>
      <c r="D8" s="63" t="s">
        <v>53</v>
      </c>
      <c r="E8" s="60" t="s">
        <v>36</v>
      </c>
      <c r="F8" s="60" t="s">
        <v>45</v>
      </c>
      <c r="G8" s="63" t="s">
        <v>39</v>
      </c>
      <c r="H8" s="62" t="s">
        <v>54</v>
      </c>
      <c r="I8" s="60">
        <v>1</v>
      </c>
      <c r="J8" s="60"/>
      <c r="K8" s="60"/>
      <c r="L8" s="60"/>
      <c r="M8" s="60"/>
      <c r="N8" s="60"/>
      <c r="O8" s="60"/>
      <c r="P8" s="60"/>
      <c r="Q8" s="60">
        <v>1700</v>
      </c>
      <c r="R8" s="60" t="s">
        <v>39</v>
      </c>
      <c r="S8" s="60" t="s">
        <v>40</v>
      </c>
      <c r="T8" s="63">
        <v>1000</v>
      </c>
      <c r="U8" s="78"/>
      <c r="V8" s="78">
        <v>800</v>
      </c>
      <c r="W8" s="78"/>
      <c r="X8" s="78"/>
      <c r="Y8" s="60"/>
      <c r="Z8" s="78">
        <v>200</v>
      </c>
      <c r="AA8" s="60" t="s">
        <v>55</v>
      </c>
      <c r="AB8" s="63" t="s">
        <v>56</v>
      </c>
      <c r="AC8" s="63" t="s">
        <v>48</v>
      </c>
      <c r="AD8" s="60"/>
    </row>
    <row r="9" s="50" customFormat="1" ht="49" customHeight="1" spans="1:30">
      <c r="A9" s="59">
        <v>5</v>
      </c>
      <c r="B9" s="60" t="s">
        <v>57</v>
      </c>
      <c r="C9" s="60">
        <v>2023</v>
      </c>
      <c r="D9" s="64" t="s">
        <v>58</v>
      </c>
      <c r="E9" s="65" t="s">
        <v>36</v>
      </c>
      <c r="F9" s="60" t="s">
        <v>45</v>
      </c>
      <c r="G9" s="65" t="s">
        <v>59</v>
      </c>
      <c r="H9" s="66" t="s">
        <v>60</v>
      </c>
      <c r="I9" s="65">
        <v>1</v>
      </c>
      <c r="J9" s="65"/>
      <c r="K9" s="65"/>
      <c r="L9" s="65"/>
      <c r="M9" s="65"/>
      <c r="N9" s="65"/>
      <c r="O9" s="65"/>
      <c r="P9" s="65"/>
      <c r="Q9" s="65">
        <v>400</v>
      </c>
      <c r="R9" s="65" t="s">
        <v>59</v>
      </c>
      <c r="S9" s="65" t="s">
        <v>61</v>
      </c>
      <c r="T9" s="79">
        <v>350</v>
      </c>
      <c r="U9" s="78"/>
      <c r="V9" s="78">
        <v>280</v>
      </c>
      <c r="W9" s="78"/>
      <c r="X9" s="78"/>
      <c r="Y9" s="60"/>
      <c r="Z9" s="78">
        <v>70</v>
      </c>
      <c r="AA9" s="60" t="s">
        <v>55</v>
      </c>
      <c r="AB9" s="63" t="s">
        <v>62</v>
      </c>
      <c r="AC9" s="63" t="s">
        <v>63</v>
      </c>
      <c r="AD9" s="60"/>
    </row>
    <row r="10" s="50" customFormat="1" ht="49" customHeight="1" spans="1:30">
      <c r="A10" s="59">
        <v>6</v>
      </c>
      <c r="B10" s="60" t="s">
        <v>64</v>
      </c>
      <c r="C10" s="60">
        <v>2023</v>
      </c>
      <c r="D10" s="63" t="s">
        <v>65</v>
      </c>
      <c r="E10" s="63" t="s">
        <v>36</v>
      </c>
      <c r="F10" s="60" t="s">
        <v>45</v>
      </c>
      <c r="G10" s="63" t="s">
        <v>66</v>
      </c>
      <c r="H10" s="62" t="s">
        <v>67</v>
      </c>
      <c r="I10" s="60">
        <v>1</v>
      </c>
      <c r="J10" s="60"/>
      <c r="K10" s="60"/>
      <c r="L10" s="60"/>
      <c r="M10" s="60"/>
      <c r="N10" s="60"/>
      <c r="O10" s="60"/>
      <c r="P10" s="60"/>
      <c r="Q10" s="60">
        <v>1700</v>
      </c>
      <c r="R10" s="60" t="s">
        <v>39</v>
      </c>
      <c r="S10" s="60" t="s">
        <v>40</v>
      </c>
      <c r="T10" s="78">
        <v>5000</v>
      </c>
      <c r="U10" s="78"/>
      <c r="V10" s="78"/>
      <c r="W10" s="78"/>
      <c r="X10" s="78">
        <v>4000</v>
      </c>
      <c r="Y10" s="60"/>
      <c r="Z10" s="78">
        <v>1000</v>
      </c>
      <c r="AA10" s="60" t="s">
        <v>55</v>
      </c>
      <c r="AB10" s="63" t="s">
        <v>68</v>
      </c>
      <c r="AC10" s="63" t="s">
        <v>48</v>
      </c>
      <c r="AD10" s="60"/>
    </row>
    <row r="11" s="51" customFormat="1" ht="69" customHeight="1" spans="1:30">
      <c r="A11" s="59">
        <v>7</v>
      </c>
      <c r="B11" s="60" t="s">
        <v>69</v>
      </c>
      <c r="C11" s="60">
        <v>2023</v>
      </c>
      <c r="D11" s="63" t="s">
        <v>70</v>
      </c>
      <c r="E11" s="60" t="s">
        <v>36</v>
      </c>
      <c r="F11" s="60" t="s">
        <v>45</v>
      </c>
      <c r="G11" s="63" t="s">
        <v>71</v>
      </c>
      <c r="H11" s="62" t="s">
        <v>72</v>
      </c>
      <c r="I11" s="60">
        <v>1</v>
      </c>
      <c r="J11" s="60"/>
      <c r="K11" s="60"/>
      <c r="L11" s="60"/>
      <c r="M11" s="60"/>
      <c r="N11" s="60"/>
      <c r="O11" s="60"/>
      <c r="P11" s="60"/>
      <c r="Q11" s="60">
        <v>1700</v>
      </c>
      <c r="R11" s="60" t="s">
        <v>39</v>
      </c>
      <c r="S11" s="60" t="s">
        <v>40</v>
      </c>
      <c r="T11" s="78">
        <v>20000</v>
      </c>
      <c r="U11" s="78"/>
      <c r="V11" s="78"/>
      <c r="W11" s="78"/>
      <c r="X11" s="78">
        <v>16000</v>
      </c>
      <c r="Y11" s="60"/>
      <c r="Z11" s="78">
        <v>4000</v>
      </c>
      <c r="AA11" s="60" t="s">
        <v>55</v>
      </c>
      <c r="AB11" s="63" t="s">
        <v>73</v>
      </c>
      <c r="AC11" s="63" t="s">
        <v>63</v>
      </c>
      <c r="AD11" s="60"/>
    </row>
    <row r="12" s="50" customFormat="1" ht="49" customHeight="1" spans="1:30">
      <c r="A12" s="59">
        <v>8</v>
      </c>
      <c r="B12" s="60" t="s">
        <v>74</v>
      </c>
      <c r="C12" s="60">
        <v>2023</v>
      </c>
      <c r="D12" s="60" t="s">
        <v>75</v>
      </c>
      <c r="E12" s="60" t="s">
        <v>36</v>
      </c>
      <c r="F12" s="60" t="s">
        <v>45</v>
      </c>
      <c r="G12" s="60" t="s">
        <v>76</v>
      </c>
      <c r="H12" s="67" t="s">
        <v>77</v>
      </c>
      <c r="I12" s="60">
        <v>1</v>
      </c>
      <c r="J12" s="60"/>
      <c r="K12" s="60"/>
      <c r="L12" s="60"/>
      <c r="M12" s="60"/>
      <c r="N12" s="60"/>
      <c r="O12" s="60"/>
      <c r="P12" s="60"/>
      <c r="Q12" s="60">
        <v>580</v>
      </c>
      <c r="R12" s="60" t="s">
        <v>76</v>
      </c>
      <c r="S12" s="60" t="s">
        <v>78</v>
      </c>
      <c r="T12" s="78">
        <v>60</v>
      </c>
      <c r="U12" s="78"/>
      <c r="V12" s="78">
        <v>60</v>
      </c>
      <c r="W12" s="78"/>
      <c r="X12" s="78"/>
      <c r="Y12" s="60"/>
      <c r="Z12" s="78"/>
      <c r="AA12" s="60" t="s">
        <v>55</v>
      </c>
      <c r="AB12" s="63" t="s">
        <v>79</v>
      </c>
      <c r="AC12" s="63" t="s">
        <v>63</v>
      </c>
      <c r="AD12" s="60"/>
    </row>
    <row r="13" s="50" customFormat="1" ht="49" customHeight="1" spans="1:30">
      <c r="A13" s="59">
        <v>9</v>
      </c>
      <c r="B13" s="60" t="s">
        <v>80</v>
      </c>
      <c r="C13" s="60">
        <v>2023</v>
      </c>
      <c r="D13" s="60" t="s">
        <v>81</v>
      </c>
      <c r="E13" s="60" t="s">
        <v>36</v>
      </c>
      <c r="F13" s="60" t="s">
        <v>45</v>
      </c>
      <c r="G13" s="60" t="s">
        <v>39</v>
      </c>
      <c r="H13" s="67" t="s">
        <v>82</v>
      </c>
      <c r="I13" s="60">
        <v>1</v>
      </c>
      <c r="J13" s="60"/>
      <c r="K13" s="60"/>
      <c r="L13" s="60"/>
      <c r="M13" s="60"/>
      <c r="N13" s="60"/>
      <c r="O13" s="60"/>
      <c r="P13" s="60"/>
      <c r="Q13" s="60">
        <v>1700</v>
      </c>
      <c r="R13" s="60" t="s">
        <v>39</v>
      </c>
      <c r="S13" s="60" t="s">
        <v>78</v>
      </c>
      <c r="T13" s="78">
        <v>300</v>
      </c>
      <c r="U13" s="78"/>
      <c r="V13" s="78">
        <v>240</v>
      </c>
      <c r="W13" s="78"/>
      <c r="X13" s="78"/>
      <c r="Y13" s="60"/>
      <c r="Z13" s="78">
        <v>60</v>
      </c>
      <c r="AA13" s="60" t="s">
        <v>55</v>
      </c>
      <c r="AB13" s="63" t="s">
        <v>83</v>
      </c>
      <c r="AC13" s="63" t="s">
        <v>63</v>
      </c>
      <c r="AD13" s="60"/>
    </row>
    <row r="14" s="50" customFormat="1" ht="49" customHeight="1" spans="1:30">
      <c r="A14" s="59">
        <v>10</v>
      </c>
      <c r="B14" s="60" t="s">
        <v>84</v>
      </c>
      <c r="C14" s="60">
        <v>2023</v>
      </c>
      <c r="D14" s="63" t="s">
        <v>85</v>
      </c>
      <c r="E14" s="60" t="s">
        <v>36</v>
      </c>
      <c r="F14" s="60" t="s">
        <v>45</v>
      </c>
      <c r="G14" s="63" t="s">
        <v>59</v>
      </c>
      <c r="H14" s="62" t="s">
        <v>86</v>
      </c>
      <c r="I14" s="60"/>
      <c r="J14" s="60"/>
      <c r="K14" s="60">
        <v>1</v>
      </c>
      <c r="L14" s="60"/>
      <c r="M14" s="60"/>
      <c r="N14" s="60"/>
      <c r="O14" s="60"/>
      <c r="P14" s="60"/>
      <c r="Q14" s="60">
        <v>1700</v>
      </c>
      <c r="R14" s="60" t="s">
        <v>39</v>
      </c>
      <c r="S14" s="60" t="s">
        <v>40</v>
      </c>
      <c r="T14" s="78">
        <v>5000</v>
      </c>
      <c r="U14" s="78"/>
      <c r="V14" s="78"/>
      <c r="W14" s="78"/>
      <c r="X14" s="78">
        <v>4000</v>
      </c>
      <c r="Y14" s="60"/>
      <c r="Z14" s="78">
        <v>1000</v>
      </c>
      <c r="AA14" s="60" t="s">
        <v>55</v>
      </c>
      <c r="AB14" s="63" t="s">
        <v>87</v>
      </c>
      <c r="AC14" s="63" t="s">
        <v>48</v>
      </c>
      <c r="AD14" s="60"/>
    </row>
    <row r="15" s="51" customFormat="1" ht="72" customHeight="1" spans="1:30">
      <c r="A15" s="59">
        <v>11</v>
      </c>
      <c r="B15" s="60" t="s">
        <v>88</v>
      </c>
      <c r="C15" s="60">
        <v>2023</v>
      </c>
      <c r="D15" s="63" t="s">
        <v>89</v>
      </c>
      <c r="E15" s="60" t="s">
        <v>36</v>
      </c>
      <c r="F15" s="60" t="s">
        <v>45</v>
      </c>
      <c r="G15" s="60" t="s">
        <v>59</v>
      </c>
      <c r="H15" s="62" t="s">
        <v>90</v>
      </c>
      <c r="I15" s="60">
        <v>1</v>
      </c>
      <c r="J15" s="60"/>
      <c r="K15" s="60"/>
      <c r="L15" s="60"/>
      <c r="M15" s="60"/>
      <c r="N15" s="60"/>
      <c r="O15" s="60"/>
      <c r="P15" s="60"/>
      <c r="Q15" s="60">
        <v>1440</v>
      </c>
      <c r="R15" s="60" t="s">
        <v>39</v>
      </c>
      <c r="S15" s="60" t="s">
        <v>40</v>
      </c>
      <c r="T15" s="78">
        <v>2600</v>
      </c>
      <c r="U15" s="78"/>
      <c r="V15" s="78"/>
      <c r="W15" s="78"/>
      <c r="X15" s="78">
        <v>2000</v>
      </c>
      <c r="Y15" s="60"/>
      <c r="Z15" s="78">
        <v>600</v>
      </c>
      <c r="AA15" s="60" t="s">
        <v>55</v>
      </c>
      <c r="AB15" s="63" t="s">
        <v>91</v>
      </c>
      <c r="AC15" s="63" t="s">
        <v>48</v>
      </c>
      <c r="AD15" s="60"/>
    </row>
    <row r="16" s="49" customFormat="1" ht="66" customHeight="1" spans="1:30">
      <c r="A16" s="59">
        <v>12</v>
      </c>
      <c r="B16" s="60" t="s">
        <v>92</v>
      </c>
      <c r="C16" s="59">
        <v>2023</v>
      </c>
      <c r="D16" s="59" t="s">
        <v>93</v>
      </c>
      <c r="E16" s="59" t="s">
        <v>36</v>
      </c>
      <c r="F16" s="60" t="s">
        <v>45</v>
      </c>
      <c r="G16" s="59" t="s">
        <v>39</v>
      </c>
      <c r="H16" s="62" t="s">
        <v>94</v>
      </c>
      <c r="I16" s="74">
        <v>1</v>
      </c>
      <c r="J16" s="74"/>
      <c r="K16" s="74"/>
      <c r="L16" s="74"/>
      <c r="M16" s="74"/>
      <c r="N16" s="74"/>
      <c r="O16" s="74"/>
      <c r="P16" s="74"/>
      <c r="Q16" s="74">
        <v>1440</v>
      </c>
      <c r="R16" s="60" t="s">
        <v>39</v>
      </c>
      <c r="S16" s="60" t="s">
        <v>40</v>
      </c>
      <c r="T16" s="77">
        <v>1800</v>
      </c>
      <c r="U16" s="77"/>
      <c r="V16" s="77">
        <v>1440</v>
      </c>
      <c r="W16" s="77"/>
      <c r="X16" s="77"/>
      <c r="Y16" s="77"/>
      <c r="Z16" s="77">
        <f>T16-V16</f>
        <v>360</v>
      </c>
      <c r="AA16" s="84"/>
      <c r="AB16" s="84" t="s">
        <v>47</v>
      </c>
      <c r="AC16" s="84" t="s">
        <v>48</v>
      </c>
      <c r="AD16" s="59"/>
    </row>
    <row r="17" s="50" customFormat="1" ht="49" customHeight="1" spans="1:30">
      <c r="A17" s="59">
        <v>13</v>
      </c>
      <c r="B17" s="60" t="s">
        <v>95</v>
      </c>
      <c r="C17" s="60">
        <v>2023</v>
      </c>
      <c r="D17" s="63" t="s">
        <v>96</v>
      </c>
      <c r="E17" s="63" t="s">
        <v>36</v>
      </c>
      <c r="F17" s="60" t="s">
        <v>45</v>
      </c>
      <c r="G17" s="62" t="s">
        <v>97</v>
      </c>
      <c r="H17" s="62" t="s">
        <v>98</v>
      </c>
      <c r="I17" s="60">
        <v>1</v>
      </c>
      <c r="J17" s="60"/>
      <c r="K17" s="60"/>
      <c r="L17" s="60"/>
      <c r="M17" s="60"/>
      <c r="N17" s="60"/>
      <c r="O17" s="60"/>
      <c r="P17" s="60"/>
      <c r="Q17" s="60"/>
      <c r="R17" s="60" t="s">
        <v>39</v>
      </c>
      <c r="S17" s="60" t="s">
        <v>40</v>
      </c>
      <c r="T17" s="78">
        <v>1200</v>
      </c>
      <c r="U17" s="78"/>
      <c r="V17" s="78">
        <v>960</v>
      </c>
      <c r="W17" s="78"/>
      <c r="X17" s="78"/>
      <c r="Y17" s="60"/>
      <c r="Z17" s="78">
        <v>240</v>
      </c>
      <c r="AA17" s="63" t="s">
        <v>55</v>
      </c>
      <c r="AB17" s="63" t="s">
        <v>99</v>
      </c>
      <c r="AC17" s="60" t="s">
        <v>100</v>
      </c>
      <c r="AD17" s="63"/>
    </row>
    <row r="18" s="50" customFormat="1" ht="49" customHeight="1" spans="1:30">
      <c r="A18" s="59">
        <v>14</v>
      </c>
      <c r="B18" s="60" t="s">
        <v>101</v>
      </c>
      <c r="C18" s="60">
        <v>2023</v>
      </c>
      <c r="D18" s="63" t="s">
        <v>102</v>
      </c>
      <c r="E18" s="63" t="s">
        <v>36</v>
      </c>
      <c r="F18" s="60" t="s">
        <v>45</v>
      </c>
      <c r="G18" s="63" t="s">
        <v>103</v>
      </c>
      <c r="H18" s="62" t="s">
        <v>104</v>
      </c>
      <c r="I18" s="60">
        <v>1</v>
      </c>
      <c r="J18" s="60"/>
      <c r="K18" s="60"/>
      <c r="L18" s="60"/>
      <c r="M18" s="60"/>
      <c r="N18" s="60"/>
      <c r="O18" s="60"/>
      <c r="P18" s="60"/>
      <c r="Q18" s="60">
        <v>200</v>
      </c>
      <c r="R18" s="60" t="s">
        <v>105</v>
      </c>
      <c r="S18" s="63" t="s">
        <v>106</v>
      </c>
      <c r="T18" s="63">
        <v>6000</v>
      </c>
      <c r="U18" s="78"/>
      <c r="V18" s="78"/>
      <c r="W18" s="78"/>
      <c r="X18" s="78"/>
      <c r="Y18" s="78"/>
      <c r="Z18" s="78">
        <v>6000</v>
      </c>
      <c r="AA18" s="63" t="s">
        <v>107</v>
      </c>
      <c r="AB18" s="63" t="s">
        <v>108</v>
      </c>
      <c r="AC18" s="60" t="s">
        <v>100</v>
      </c>
      <c r="AD18" s="60"/>
    </row>
    <row r="19" s="50" customFormat="1" ht="49" customHeight="1" spans="1:30">
      <c r="A19" s="59">
        <v>15</v>
      </c>
      <c r="B19" s="60" t="s">
        <v>109</v>
      </c>
      <c r="C19" s="60">
        <v>2023</v>
      </c>
      <c r="D19" s="60" t="s">
        <v>110</v>
      </c>
      <c r="E19" s="60" t="s">
        <v>36</v>
      </c>
      <c r="F19" s="60" t="s">
        <v>45</v>
      </c>
      <c r="G19" s="63" t="s">
        <v>103</v>
      </c>
      <c r="H19" s="62" t="s">
        <v>111</v>
      </c>
      <c r="I19" s="60"/>
      <c r="J19" s="60"/>
      <c r="K19" s="60">
        <v>1</v>
      </c>
      <c r="L19" s="60"/>
      <c r="M19" s="60"/>
      <c r="N19" s="60"/>
      <c r="O19" s="60"/>
      <c r="P19" s="60"/>
      <c r="Q19" s="60">
        <v>2000</v>
      </c>
      <c r="R19" s="60" t="s">
        <v>105</v>
      </c>
      <c r="S19" s="60" t="s">
        <v>106</v>
      </c>
      <c r="T19" s="78">
        <v>41000</v>
      </c>
      <c r="U19" s="60"/>
      <c r="V19" s="78"/>
      <c r="W19" s="78"/>
      <c r="X19" s="78">
        <v>32800</v>
      </c>
      <c r="Y19" s="60"/>
      <c r="Z19" s="78">
        <v>8200</v>
      </c>
      <c r="AA19" s="63" t="s">
        <v>55</v>
      </c>
      <c r="AB19" s="63" t="s">
        <v>112</v>
      </c>
      <c r="AC19" s="63" t="s">
        <v>113</v>
      </c>
      <c r="AD19" s="63"/>
    </row>
    <row r="20" s="50" customFormat="1" ht="49" customHeight="1" spans="1:30">
      <c r="A20" s="59">
        <v>16</v>
      </c>
      <c r="B20" s="60" t="s">
        <v>114</v>
      </c>
      <c r="C20" s="60">
        <v>2023</v>
      </c>
      <c r="D20" s="60" t="s">
        <v>115</v>
      </c>
      <c r="E20" s="60" t="s">
        <v>36</v>
      </c>
      <c r="F20" s="60" t="s">
        <v>45</v>
      </c>
      <c r="G20" s="63" t="s">
        <v>103</v>
      </c>
      <c r="H20" s="62" t="s">
        <v>116</v>
      </c>
      <c r="I20" s="60">
        <v>1</v>
      </c>
      <c r="J20" s="60"/>
      <c r="K20" s="60"/>
      <c r="L20" s="60"/>
      <c r="M20" s="60"/>
      <c r="N20" s="60"/>
      <c r="O20" s="60"/>
      <c r="P20" s="60"/>
      <c r="Q20" s="60"/>
      <c r="R20" s="60" t="s">
        <v>105</v>
      </c>
      <c r="S20" s="60" t="s">
        <v>106</v>
      </c>
      <c r="T20" s="78">
        <v>10000</v>
      </c>
      <c r="U20" s="78"/>
      <c r="V20" s="78"/>
      <c r="W20" s="78"/>
      <c r="X20" s="78">
        <v>8000</v>
      </c>
      <c r="Y20" s="60"/>
      <c r="Z20" s="78">
        <v>2000</v>
      </c>
      <c r="AA20" s="63" t="s">
        <v>55</v>
      </c>
      <c r="AB20" s="63" t="s">
        <v>117</v>
      </c>
      <c r="AC20" s="60" t="s">
        <v>100</v>
      </c>
      <c r="AD20" s="63"/>
    </row>
    <row r="21" s="52" customFormat="1" ht="49" customHeight="1" spans="1:30">
      <c r="A21" s="59">
        <v>17</v>
      </c>
      <c r="B21" s="60" t="s">
        <v>118</v>
      </c>
      <c r="C21" s="60">
        <v>2023</v>
      </c>
      <c r="D21" s="60" t="s">
        <v>119</v>
      </c>
      <c r="E21" s="60" t="s">
        <v>36</v>
      </c>
      <c r="F21" s="60" t="s">
        <v>45</v>
      </c>
      <c r="G21" s="63" t="s">
        <v>103</v>
      </c>
      <c r="H21" s="62" t="s">
        <v>120</v>
      </c>
      <c r="I21" s="60"/>
      <c r="J21" s="60"/>
      <c r="K21" s="60">
        <v>1</v>
      </c>
      <c r="L21" s="60"/>
      <c r="M21" s="60"/>
      <c r="N21" s="60"/>
      <c r="O21" s="60"/>
      <c r="P21" s="60"/>
      <c r="Q21" s="60"/>
      <c r="R21" s="60" t="s">
        <v>105</v>
      </c>
      <c r="S21" s="60" t="s">
        <v>106</v>
      </c>
      <c r="T21" s="60">
        <v>7800</v>
      </c>
      <c r="U21" s="60"/>
      <c r="V21" s="63"/>
      <c r="W21" s="78"/>
      <c r="X21" s="60">
        <v>5000</v>
      </c>
      <c r="Y21" s="60"/>
      <c r="Z21" s="60">
        <v>2800</v>
      </c>
      <c r="AA21" s="63" t="s">
        <v>55</v>
      </c>
      <c r="AB21" s="63" t="s">
        <v>112</v>
      </c>
      <c r="AC21" s="60" t="s">
        <v>113</v>
      </c>
      <c r="AD21" s="78"/>
    </row>
    <row r="22" s="50" customFormat="1" ht="49" customHeight="1" spans="1:30">
      <c r="A22" s="59">
        <v>18</v>
      </c>
      <c r="B22" s="60" t="s">
        <v>121</v>
      </c>
      <c r="C22" s="60">
        <v>2023</v>
      </c>
      <c r="D22" s="60" t="s">
        <v>122</v>
      </c>
      <c r="E22" s="60" t="s">
        <v>36</v>
      </c>
      <c r="F22" s="60" t="s">
        <v>45</v>
      </c>
      <c r="G22" s="63" t="s">
        <v>103</v>
      </c>
      <c r="H22" s="62" t="s">
        <v>123</v>
      </c>
      <c r="I22" s="60">
        <v>1</v>
      </c>
      <c r="J22" s="60"/>
      <c r="K22" s="60"/>
      <c r="L22" s="60"/>
      <c r="M22" s="60"/>
      <c r="N22" s="60"/>
      <c r="O22" s="60"/>
      <c r="P22" s="60"/>
      <c r="Q22" s="60"/>
      <c r="R22" s="60" t="s">
        <v>105</v>
      </c>
      <c r="S22" s="60" t="s">
        <v>106</v>
      </c>
      <c r="T22" s="78">
        <v>5000</v>
      </c>
      <c r="U22" s="78"/>
      <c r="V22" s="78">
        <v>4000</v>
      </c>
      <c r="W22" s="78"/>
      <c r="X22" s="78"/>
      <c r="Y22" s="60"/>
      <c r="Z22" s="78">
        <v>1000</v>
      </c>
      <c r="AA22" s="63" t="s">
        <v>55</v>
      </c>
      <c r="AB22" s="63" t="s">
        <v>124</v>
      </c>
      <c r="AC22" s="60" t="s">
        <v>100</v>
      </c>
      <c r="AD22" s="78"/>
    </row>
    <row r="23" s="50" customFormat="1" ht="49" customHeight="1" spans="1:30">
      <c r="A23" s="59">
        <v>19</v>
      </c>
      <c r="B23" s="60" t="s">
        <v>125</v>
      </c>
      <c r="C23" s="60">
        <v>2023</v>
      </c>
      <c r="D23" s="60" t="s">
        <v>126</v>
      </c>
      <c r="E23" s="60" t="s">
        <v>36</v>
      </c>
      <c r="F23" s="60" t="s">
        <v>45</v>
      </c>
      <c r="G23" s="63" t="s">
        <v>127</v>
      </c>
      <c r="H23" s="62" t="s">
        <v>128</v>
      </c>
      <c r="I23" s="60"/>
      <c r="J23" s="60"/>
      <c r="K23" s="60">
        <v>1</v>
      </c>
      <c r="L23" s="60"/>
      <c r="M23" s="60"/>
      <c r="N23" s="60"/>
      <c r="O23" s="60"/>
      <c r="P23" s="60"/>
      <c r="Q23" s="60"/>
      <c r="R23" s="60" t="s">
        <v>105</v>
      </c>
      <c r="S23" s="60" t="s">
        <v>106</v>
      </c>
      <c r="T23" s="78">
        <f>SUM(V23:Z23)</f>
        <v>1535.638</v>
      </c>
      <c r="U23" s="78"/>
      <c r="V23" s="78">
        <v>1228.51</v>
      </c>
      <c r="W23" s="78"/>
      <c r="X23" s="78"/>
      <c r="Y23" s="60"/>
      <c r="Z23" s="78">
        <f>1535.64*0.2</f>
        <v>307.128</v>
      </c>
      <c r="AA23" s="63" t="s">
        <v>55</v>
      </c>
      <c r="AB23" s="63" t="s">
        <v>129</v>
      </c>
      <c r="AC23" s="60" t="s">
        <v>130</v>
      </c>
      <c r="AD23" s="63"/>
    </row>
    <row r="24" s="50" customFormat="1" ht="49" customHeight="1" spans="1:30">
      <c r="A24" s="59">
        <v>20</v>
      </c>
      <c r="B24" s="60" t="s">
        <v>131</v>
      </c>
      <c r="C24" s="60">
        <v>2023</v>
      </c>
      <c r="D24" s="63" t="s">
        <v>132</v>
      </c>
      <c r="E24" s="63" t="s">
        <v>36</v>
      </c>
      <c r="F24" s="60" t="s">
        <v>45</v>
      </c>
      <c r="G24" s="63" t="s">
        <v>103</v>
      </c>
      <c r="H24" s="62" t="s">
        <v>133</v>
      </c>
      <c r="I24" s="60">
        <v>1</v>
      </c>
      <c r="J24" s="60"/>
      <c r="K24" s="60"/>
      <c r="L24" s="60"/>
      <c r="M24" s="60"/>
      <c r="N24" s="60"/>
      <c r="O24" s="60"/>
      <c r="P24" s="60"/>
      <c r="Q24" s="60"/>
      <c r="R24" s="60" t="s">
        <v>105</v>
      </c>
      <c r="S24" s="63" t="s">
        <v>106</v>
      </c>
      <c r="T24" s="63">
        <v>2000</v>
      </c>
      <c r="U24" s="78"/>
      <c r="V24" s="78">
        <v>1600</v>
      </c>
      <c r="W24" s="78"/>
      <c r="X24" s="78"/>
      <c r="Y24" s="60"/>
      <c r="Z24" s="78">
        <f>T24*0.2</f>
        <v>400</v>
      </c>
      <c r="AA24" s="63" t="s">
        <v>55</v>
      </c>
      <c r="AB24" s="63" t="s">
        <v>134</v>
      </c>
      <c r="AC24" s="60" t="s">
        <v>100</v>
      </c>
      <c r="AD24" s="60"/>
    </row>
    <row r="25" s="51" customFormat="1" ht="49" customHeight="1" spans="1:30">
      <c r="A25" s="59">
        <v>21</v>
      </c>
      <c r="B25" s="60" t="s">
        <v>135</v>
      </c>
      <c r="C25" s="60">
        <v>2023</v>
      </c>
      <c r="D25" s="60" t="s">
        <v>136</v>
      </c>
      <c r="E25" s="60" t="s">
        <v>36</v>
      </c>
      <c r="F25" s="60" t="s">
        <v>45</v>
      </c>
      <c r="G25" s="63" t="s">
        <v>103</v>
      </c>
      <c r="H25" s="62" t="s">
        <v>137</v>
      </c>
      <c r="I25" s="60">
        <v>1</v>
      </c>
      <c r="J25" s="60"/>
      <c r="K25" s="60"/>
      <c r="L25" s="60"/>
      <c r="M25" s="60"/>
      <c r="N25" s="60"/>
      <c r="O25" s="60"/>
      <c r="P25" s="60"/>
      <c r="Q25" s="60"/>
      <c r="R25" s="60" t="s">
        <v>105</v>
      </c>
      <c r="S25" s="63" t="s">
        <v>106</v>
      </c>
      <c r="T25" s="78">
        <f>X25+Z25</f>
        <v>35000</v>
      </c>
      <c r="U25" s="78"/>
      <c r="V25" s="78"/>
      <c r="W25" s="78"/>
      <c r="X25" s="78">
        <f>35000*0.8</f>
        <v>28000</v>
      </c>
      <c r="Y25" s="60"/>
      <c r="Z25" s="78">
        <f>35000*0.2</f>
        <v>7000</v>
      </c>
      <c r="AA25" s="63" t="s">
        <v>55</v>
      </c>
      <c r="AB25" s="63" t="s">
        <v>138</v>
      </c>
      <c r="AC25" s="60" t="s">
        <v>100</v>
      </c>
      <c r="AD25" s="60"/>
    </row>
    <row r="26" s="51" customFormat="1" ht="49" customHeight="1" spans="1:30">
      <c r="A26" s="59">
        <v>22</v>
      </c>
      <c r="B26" s="60" t="s">
        <v>139</v>
      </c>
      <c r="C26" s="60">
        <v>2023</v>
      </c>
      <c r="D26" s="60" t="s">
        <v>140</v>
      </c>
      <c r="E26" s="60" t="s">
        <v>36</v>
      </c>
      <c r="F26" s="60" t="s">
        <v>45</v>
      </c>
      <c r="G26" s="63" t="s">
        <v>103</v>
      </c>
      <c r="H26" s="62" t="s">
        <v>141</v>
      </c>
      <c r="I26" s="60">
        <v>1</v>
      </c>
      <c r="J26" s="60"/>
      <c r="K26" s="60"/>
      <c r="L26" s="60"/>
      <c r="M26" s="60"/>
      <c r="N26" s="60"/>
      <c r="O26" s="60"/>
      <c r="P26" s="60"/>
      <c r="Q26" s="60"/>
      <c r="R26" s="60" t="s">
        <v>105</v>
      </c>
      <c r="S26" s="60" t="s">
        <v>106</v>
      </c>
      <c r="T26" s="78">
        <v>25000</v>
      </c>
      <c r="U26" s="78"/>
      <c r="V26" s="78"/>
      <c r="W26" s="78"/>
      <c r="X26" s="78">
        <v>20000</v>
      </c>
      <c r="Y26" s="60"/>
      <c r="Z26" s="78">
        <v>5000</v>
      </c>
      <c r="AA26" s="63" t="s">
        <v>55</v>
      </c>
      <c r="AB26" s="63" t="s">
        <v>138</v>
      </c>
      <c r="AC26" s="60" t="s">
        <v>100</v>
      </c>
      <c r="AD26" s="60"/>
    </row>
    <row r="27" s="51" customFormat="1" ht="49" customHeight="1" spans="1:30">
      <c r="A27" s="59">
        <v>23</v>
      </c>
      <c r="B27" s="60" t="s">
        <v>142</v>
      </c>
      <c r="C27" s="60">
        <v>2023</v>
      </c>
      <c r="D27" s="60" t="s">
        <v>143</v>
      </c>
      <c r="E27" s="60" t="s">
        <v>36</v>
      </c>
      <c r="F27" s="60" t="s">
        <v>45</v>
      </c>
      <c r="G27" s="63" t="s">
        <v>103</v>
      </c>
      <c r="H27" s="62" t="s">
        <v>144</v>
      </c>
      <c r="I27" s="60">
        <v>1</v>
      </c>
      <c r="J27" s="60"/>
      <c r="K27" s="60"/>
      <c r="L27" s="60"/>
      <c r="M27" s="60"/>
      <c r="N27" s="60"/>
      <c r="O27" s="60"/>
      <c r="P27" s="60"/>
      <c r="Q27" s="60"/>
      <c r="R27" s="60" t="s">
        <v>105</v>
      </c>
      <c r="S27" s="60" t="s">
        <v>106</v>
      </c>
      <c r="T27" s="78">
        <f>X27+Z27</f>
        <v>1000</v>
      </c>
      <c r="U27" s="78"/>
      <c r="V27" s="78"/>
      <c r="W27" s="78"/>
      <c r="X27" s="78">
        <v>800</v>
      </c>
      <c r="Y27" s="60"/>
      <c r="Z27" s="78">
        <v>200</v>
      </c>
      <c r="AA27" s="63" t="s">
        <v>55</v>
      </c>
      <c r="AB27" s="63" t="s">
        <v>138</v>
      </c>
      <c r="AC27" s="60" t="s">
        <v>100</v>
      </c>
      <c r="AD27" s="60"/>
    </row>
    <row r="28" s="51" customFormat="1" ht="49" customHeight="1" spans="1:30">
      <c r="A28" s="59">
        <v>24</v>
      </c>
      <c r="B28" s="60" t="s">
        <v>145</v>
      </c>
      <c r="C28" s="60">
        <v>2023</v>
      </c>
      <c r="D28" s="60" t="s">
        <v>146</v>
      </c>
      <c r="E28" s="60" t="s">
        <v>36</v>
      </c>
      <c r="F28" s="60" t="s">
        <v>45</v>
      </c>
      <c r="G28" s="63" t="s">
        <v>103</v>
      </c>
      <c r="H28" s="62" t="s">
        <v>147</v>
      </c>
      <c r="I28" s="60">
        <v>1</v>
      </c>
      <c r="J28" s="60"/>
      <c r="K28" s="60"/>
      <c r="L28" s="60"/>
      <c r="M28" s="60"/>
      <c r="N28" s="60"/>
      <c r="O28" s="60"/>
      <c r="P28" s="60"/>
      <c r="Q28" s="60"/>
      <c r="R28" s="60" t="s">
        <v>105</v>
      </c>
      <c r="S28" s="60" t="s">
        <v>106</v>
      </c>
      <c r="T28" s="78">
        <v>6000</v>
      </c>
      <c r="U28" s="78"/>
      <c r="V28" s="78">
        <v>4800</v>
      </c>
      <c r="W28" s="78"/>
      <c r="X28" s="78"/>
      <c r="Y28" s="60"/>
      <c r="Z28" s="78">
        <v>1200</v>
      </c>
      <c r="AA28" s="63" t="s">
        <v>55</v>
      </c>
      <c r="AB28" s="63" t="s">
        <v>138</v>
      </c>
      <c r="AC28" s="60" t="s">
        <v>100</v>
      </c>
      <c r="AD28" s="60"/>
    </row>
    <row r="29" s="53" customFormat="1" customHeight="1" spans="1:30">
      <c r="A29" s="68"/>
      <c r="B29" s="68"/>
      <c r="C29" s="68"/>
      <c r="D29" s="68"/>
      <c r="E29" s="68"/>
      <c r="F29" s="68"/>
      <c r="G29" s="69"/>
      <c r="H29" s="70"/>
      <c r="I29" s="68"/>
      <c r="J29" s="68"/>
      <c r="K29" s="68"/>
      <c r="L29" s="68"/>
      <c r="M29" s="68"/>
      <c r="N29" s="68"/>
      <c r="O29" s="68"/>
      <c r="P29" s="68"/>
      <c r="Q29" s="68"/>
      <c r="R29" s="68"/>
      <c r="S29" s="68"/>
      <c r="T29" s="80"/>
      <c r="U29" s="68"/>
      <c r="V29" s="69"/>
      <c r="W29" s="80"/>
      <c r="X29" s="68"/>
      <c r="Y29" s="68"/>
      <c r="Z29" s="68"/>
      <c r="AA29" s="69"/>
      <c r="AB29" s="68"/>
      <c r="AC29" s="68"/>
      <c r="AD29" s="80"/>
    </row>
    <row r="31" s="3" customFormat="1" ht="37" customHeight="1" spans="6:29">
      <c r="F31" s="71"/>
      <c r="G31" s="68"/>
      <c r="H31" s="72"/>
      <c r="I31" s="75"/>
      <c r="T31" s="81"/>
      <c r="U31" s="81"/>
      <c r="V31" s="81"/>
      <c r="W31" s="81"/>
      <c r="X31" s="82"/>
      <c r="Y31" s="82"/>
      <c r="Z31" s="81"/>
      <c r="AA31" s="81"/>
      <c r="AB31" s="85"/>
      <c r="AC31" s="85"/>
    </row>
  </sheetData>
  <autoFilter ref="A1:AD28">
    <extLst/>
  </autoFilter>
  <mergeCells count="18">
    <mergeCell ref="A1:AC1"/>
    <mergeCell ref="I2:P2"/>
    <mergeCell ref="T2:AA2"/>
    <mergeCell ref="A4:H4"/>
    <mergeCell ref="A2:A3"/>
    <mergeCell ref="B2:B3"/>
    <mergeCell ref="C2:C3"/>
    <mergeCell ref="D2:D3"/>
    <mergeCell ref="E2:E3"/>
    <mergeCell ref="F2:F3"/>
    <mergeCell ref="G2:G3"/>
    <mergeCell ref="H2:H3"/>
    <mergeCell ref="Q2:Q3"/>
    <mergeCell ref="R2:R3"/>
    <mergeCell ref="S2:S3"/>
    <mergeCell ref="AB2:AB3"/>
    <mergeCell ref="AC2:AC3"/>
    <mergeCell ref="AD2:AD3"/>
  </mergeCells>
  <conditionalFormatting sqref="D12">
    <cfRule type="duplicateValues" dxfId="0" priority="4"/>
  </conditionalFormatting>
  <conditionalFormatting sqref="H12">
    <cfRule type="duplicateValues" dxfId="0" priority="3"/>
  </conditionalFormatting>
  <conditionalFormatting sqref="D25:D26 D19">
    <cfRule type="duplicateValues" dxfId="1" priority="7"/>
  </conditionalFormatting>
  <printOptions horizontalCentered="1"/>
  <pageMargins left="0.156944444444444" right="0.156944444444444" top="0.314583333333333" bottom="0.314583333333333" header="0.298611111111111" footer="0.298611111111111"/>
  <pageSetup paperSize="8"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zoomScale="70" zoomScaleNormal="70" workbookViewId="0">
      <pane xSplit="2" ySplit="6" topLeftCell="C27" activePane="bottomRight" state="frozen"/>
      <selection/>
      <selection pane="topRight"/>
      <selection pane="bottomLeft"/>
      <selection pane="bottomRight" activeCell="C31" sqref="$A27:$XFD32"/>
    </sheetView>
  </sheetViews>
  <sheetFormatPr defaultColWidth="9" defaultRowHeight="15"/>
  <cols>
    <col min="1" max="1" width="3.46666666666667" style="1" customWidth="1"/>
    <col min="2" max="2" width="13.475" style="1" customWidth="1"/>
    <col min="3" max="3" width="13.6083333333333" style="1" customWidth="1"/>
    <col min="4" max="4" width="16.7666666666667" style="1" customWidth="1"/>
    <col min="5" max="5" width="10.4416666666667" style="1" customWidth="1"/>
    <col min="6" max="6" width="25.075" style="1" customWidth="1"/>
    <col min="7" max="7" width="12.7" style="1" customWidth="1"/>
    <col min="8" max="8" width="6.825" style="1" customWidth="1"/>
    <col min="9" max="9" width="8.56666666666667" style="1" customWidth="1"/>
    <col min="10" max="16384" width="9" style="1"/>
  </cols>
  <sheetData>
    <row r="1" s="1" customFormat="1" ht="14" customHeight="1" spans="1:1">
      <c r="A1" s="5" t="s">
        <v>148</v>
      </c>
    </row>
    <row r="2" s="1" customFormat="1" ht="29" customHeight="1" spans="1:9">
      <c r="A2" s="6" t="s">
        <v>149</v>
      </c>
      <c r="B2" s="6"/>
      <c r="C2" s="6"/>
      <c r="D2" s="6"/>
      <c r="E2" s="6"/>
      <c r="F2" s="6"/>
      <c r="G2" s="6"/>
      <c r="H2" s="6"/>
      <c r="I2" s="6"/>
    </row>
    <row r="3" s="1" customFormat="1" ht="25" customHeight="1" spans="1:9">
      <c r="A3" s="7" t="s">
        <v>150</v>
      </c>
      <c r="B3" s="8"/>
      <c r="C3" s="9" t="s">
        <v>151</v>
      </c>
      <c r="D3" s="10"/>
      <c r="E3" s="10"/>
      <c r="F3" s="10"/>
      <c r="G3" s="11"/>
      <c r="H3" s="11"/>
      <c r="I3" s="11"/>
    </row>
    <row r="4" s="2" customFormat="1" ht="27" customHeight="1" spans="1:9">
      <c r="A4" s="12" t="s">
        <v>152</v>
      </c>
      <c r="B4" s="12" t="s">
        <v>4</v>
      </c>
      <c r="C4" s="12" t="s">
        <v>153</v>
      </c>
      <c r="D4" s="12" t="s">
        <v>13</v>
      </c>
      <c r="E4" s="12"/>
      <c r="F4" s="12"/>
      <c r="G4" s="12"/>
      <c r="H4" s="12"/>
      <c r="I4" s="12"/>
    </row>
    <row r="5" s="2" customFormat="1" ht="67" customHeight="1" spans="1:9">
      <c r="A5" s="12"/>
      <c r="B5" s="12"/>
      <c r="C5" s="12"/>
      <c r="D5" s="12" t="s">
        <v>25</v>
      </c>
      <c r="E5" s="12" t="s">
        <v>154</v>
      </c>
      <c r="F5" s="13" t="s">
        <v>155</v>
      </c>
      <c r="G5" s="12" t="s">
        <v>156</v>
      </c>
      <c r="H5" s="12" t="s">
        <v>157</v>
      </c>
      <c r="I5" s="12" t="s">
        <v>158</v>
      </c>
    </row>
    <row r="6" s="3" customFormat="1" ht="28" customHeight="1" spans="1:9">
      <c r="A6" s="14" t="s">
        <v>33</v>
      </c>
      <c r="B6" s="15"/>
      <c r="C6" s="16"/>
      <c r="D6" s="17" t="e">
        <f>SUM(D10:D113)</f>
        <v>#N/A</v>
      </c>
      <c r="E6" s="18">
        <f>SUM(E10:E113)</f>
        <v>71456.7786</v>
      </c>
      <c r="F6" s="18"/>
      <c r="G6" s="18">
        <f>SUM(G10:G113)</f>
        <v>10100.85</v>
      </c>
      <c r="H6" s="19">
        <v>0</v>
      </c>
      <c r="I6" s="18">
        <f>SUM(I10:I113)</f>
        <v>360.82</v>
      </c>
    </row>
    <row r="7" s="3" customFormat="1" ht="69" customHeight="1" spans="1:9">
      <c r="A7" s="20">
        <v>1</v>
      </c>
      <c r="B7" s="20" t="s">
        <v>159</v>
      </c>
      <c r="C7" s="21" t="s">
        <v>160</v>
      </c>
      <c r="D7" s="22">
        <f>SUM(E7:I8)</f>
        <v>1265.81</v>
      </c>
      <c r="E7" s="23">
        <v>872.8</v>
      </c>
      <c r="F7" s="23" t="s">
        <v>161</v>
      </c>
      <c r="G7" s="22"/>
      <c r="H7" s="22"/>
      <c r="I7" s="22"/>
    </row>
    <row r="8" s="3" customFormat="1" ht="69" customHeight="1" spans="1:9">
      <c r="A8" s="20"/>
      <c r="B8" s="20"/>
      <c r="C8" s="21" t="s">
        <v>160</v>
      </c>
      <c r="D8" s="22"/>
      <c r="E8" s="22">
        <v>393.01</v>
      </c>
      <c r="F8" s="23" t="s">
        <v>162</v>
      </c>
      <c r="G8" s="22"/>
      <c r="H8" s="22"/>
      <c r="I8" s="22"/>
    </row>
    <row r="9" s="3" customFormat="1" ht="170" customHeight="1" spans="1:9">
      <c r="A9" s="20">
        <v>2</v>
      </c>
      <c r="B9" s="20" t="s">
        <v>163</v>
      </c>
      <c r="C9" s="21" t="s">
        <v>160</v>
      </c>
      <c r="D9" s="23">
        <f>E9+G9+H9+I9</f>
        <v>4239.3</v>
      </c>
      <c r="E9" s="23">
        <v>4239.3</v>
      </c>
      <c r="F9" s="23" t="s">
        <v>161</v>
      </c>
      <c r="G9" s="22"/>
      <c r="H9" s="22"/>
      <c r="I9" s="22"/>
    </row>
    <row r="10" s="3" customFormat="1" ht="94" customHeight="1" spans="1:9">
      <c r="A10" s="20">
        <v>3</v>
      </c>
      <c r="B10" s="20" t="s">
        <v>164</v>
      </c>
      <c r="C10" s="21" t="s">
        <v>160</v>
      </c>
      <c r="D10" s="22">
        <f>E10+G10+H10+I10</f>
        <v>2665.65</v>
      </c>
      <c r="E10" s="22"/>
      <c r="F10" s="23" t="e">
        <v>#N/A</v>
      </c>
      <c r="G10" s="22">
        <v>2665.65</v>
      </c>
      <c r="H10" s="22"/>
      <c r="I10" s="22"/>
    </row>
    <row r="11" s="3" customFormat="1" ht="22" customHeight="1" spans="1:9">
      <c r="A11" s="20">
        <v>4</v>
      </c>
      <c r="B11" s="20" t="s">
        <v>165</v>
      </c>
      <c r="C11" s="21" t="s">
        <v>166</v>
      </c>
      <c r="D11" s="23" t="e">
        <f>SUM(E11:I20)</f>
        <v>#N/A</v>
      </c>
      <c r="E11" s="24">
        <v>944</v>
      </c>
      <c r="F11" s="23" t="s">
        <v>167</v>
      </c>
      <c r="G11" s="22"/>
      <c r="H11" s="22"/>
      <c r="I11" s="22"/>
    </row>
    <row r="12" s="4" customFormat="1" ht="22" customHeight="1" spans="1:9">
      <c r="A12" s="20"/>
      <c r="B12" s="20"/>
      <c r="C12" s="21" t="s">
        <v>168</v>
      </c>
      <c r="D12" s="23"/>
      <c r="E12" s="22">
        <v>85.25</v>
      </c>
      <c r="F12" s="23" t="s">
        <v>169</v>
      </c>
      <c r="G12" s="22"/>
      <c r="H12" s="22"/>
      <c r="I12" s="22"/>
    </row>
    <row r="13" s="4" customFormat="1" ht="22" customHeight="1" spans="1:9">
      <c r="A13" s="20"/>
      <c r="B13" s="20"/>
      <c r="C13" s="25" t="s">
        <v>170</v>
      </c>
      <c r="D13" s="23"/>
      <c r="E13" s="22"/>
      <c r="F13" s="23" t="s">
        <v>171</v>
      </c>
      <c r="G13" s="22">
        <v>251.79</v>
      </c>
      <c r="H13" s="22"/>
      <c r="I13" s="22"/>
    </row>
    <row r="14" s="4" customFormat="1" ht="22" customHeight="1" spans="1:9">
      <c r="A14" s="20"/>
      <c r="B14" s="20"/>
      <c r="C14" s="25" t="s">
        <v>170</v>
      </c>
      <c r="D14" s="23"/>
      <c r="E14" s="22"/>
      <c r="F14" s="23" t="s">
        <v>171</v>
      </c>
      <c r="G14" s="22">
        <v>33.53</v>
      </c>
      <c r="H14" s="22"/>
      <c r="I14" s="22"/>
    </row>
    <row r="15" s="4" customFormat="1" ht="22" customHeight="1" spans="1:9">
      <c r="A15" s="20"/>
      <c r="B15" s="20"/>
      <c r="C15" s="25" t="s">
        <v>170</v>
      </c>
      <c r="D15" s="23"/>
      <c r="E15" s="22"/>
      <c r="F15" s="23" t="s">
        <v>171</v>
      </c>
      <c r="G15" s="22">
        <v>245.43</v>
      </c>
      <c r="H15" s="22"/>
      <c r="I15" s="22"/>
    </row>
    <row r="16" s="4" customFormat="1" ht="22" customHeight="1" spans="1:9">
      <c r="A16" s="20"/>
      <c r="B16" s="20"/>
      <c r="C16" s="21" t="s">
        <v>172</v>
      </c>
      <c r="D16" s="23"/>
      <c r="E16" s="22"/>
      <c r="F16" s="23" t="s">
        <v>173</v>
      </c>
      <c r="G16" s="22">
        <v>617.27</v>
      </c>
      <c r="H16" s="22"/>
      <c r="I16" s="22"/>
    </row>
    <row r="17" s="4" customFormat="1" ht="22" customHeight="1" spans="1:9">
      <c r="A17" s="20"/>
      <c r="B17" s="20"/>
      <c r="C17" s="21" t="s">
        <v>174</v>
      </c>
      <c r="D17" s="23"/>
      <c r="E17" s="22">
        <v>4.82</v>
      </c>
      <c r="F17" s="23" t="e">
        <v>#N/A</v>
      </c>
      <c r="G17" s="22"/>
      <c r="H17" s="22"/>
      <c r="I17" s="22"/>
    </row>
    <row r="18" s="4" customFormat="1" ht="22" customHeight="1" spans="1:9">
      <c r="A18" s="20"/>
      <c r="B18" s="20"/>
      <c r="C18" s="21" t="s">
        <v>174</v>
      </c>
      <c r="D18" s="23"/>
      <c r="E18" s="24">
        <v>122</v>
      </c>
      <c r="F18" s="23" t="e">
        <v>#N/A</v>
      </c>
      <c r="G18" s="22"/>
      <c r="H18" s="22"/>
      <c r="I18" s="22"/>
    </row>
    <row r="19" s="4" customFormat="1" ht="22" customHeight="1" spans="1:9">
      <c r="A19" s="20"/>
      <c r="B19" s="20"/>
      <c r="C19" s="20" t="s">
        <v>175</v>
      </c>
      <c r="D19" s="23"/>
      <c r="E19" s="24">
        <v>78</v>
      </c>
      <c r="F19" s="23" t="s">
        <v>161</v>
      </c>
      <c r="G19" s="22"/>
      <c r="H19" s="22"/>
      <c r="I19" s="22"/>
    </row>
    <row r="20" s="4" customFormat="1" ht="22" customHeight="1" spans="1:9">
      <c r="A20" s="20"/>
      <c r="B20" s="20"/>
      <c r="C20" s="21" t="s">
        <v>174</v>
      </c>
      <c r="D20" s="23"/>
      <c r="E20" s="22">
        <v>3866.41</v>
      </c>
      <c r="F20" s="23" t="e">
        <v>#N/A</v>
      </c>
      <c r="G20" s="22"/>
      <c r="H20" s="22"/>
      <c r="I20" s="22"/>
    </row>
    <row r="21" s="3" customFormat="1" ht="60" customHeight="1" spans="1:9">
      <c r="A21" s="20">
        <v>5</v>
      </c>
      <c r="B21" s="20" t="s">
        <v>176</v>
      </c>
      <c r="C21" s="26" t="s">
        <v>160</v>
      </c>
      <c r="D21" s="24">
        <f t="shared" ref="D21:D26" si="0">E21+G21+H21+I21</f>
        <v>20</v>
      </c>
      <c r="E21" s="24">
        <v>20</v>
      </c>
      <c r="F21" s="23" t="s">
        <v>161</v>
      </c>
      <c r="G21" s="22"/>
      <c r="H21" s="22"/>
      <c r="I21" s="22"/>
    </row>
    <row r="22" s="3" customFormat="1" ht="64" customHeight="1" spans="1:9">
      <c r="A22" s="20">
        <v>6</v>
      </c>
      <c r="B22" s="20" t="s">
        <v>177</v>
      </c>
      <c r="C22" s="21" t="s">
        <v>174</v>
      </c>
      <c r="D22" s="22">
        <f t="shared" si="0"/>
        <v>1354.45</v>
      </c>
      <c r="E22" s="22">
        <v>1354.45</v>
      </c>
      <c r="F22" s="23" t="s">
        <v>161</v>
      </c>
      <c r="G22" s="22"/>
      <c r="H22" s="22"/>
      <c r="I22" s="22"/>
    </row>
    <row r="23" s="3" customFormat="1" ht="75" customHeight="1" spans="1:9">
      <c r="A23" s="20">
        <v>7</v>
      </c>
      <c r="B23" s="20" t="s">
        <v>178</v>
      </c>
      <c r="C23" s="21" t="s">
        <v>168</v>
      </c>
      <c r="D23" s="23">
        <v>1883.6</v>
      </c>
      <c r="E23" s="22">
        <v>218.17</v>
      </c>
      <c r="F23" s="23" t="s">
        <v>169</v>
      </c>
      <c r="G23" s="22"/>
      <c r="H23" s="22"/>
      <c r="I23" s="22"/>
    </row>
    <row r="24" s="3" customFormat="1" ht="75" customHeight="1" spans="1:9">
      <c r="A24" s="20"/>
      <c r="B24" s="20"/>
      <c r="C24" s="21" t="s">
        <v>179</v>
      </c>
      <c r="D24" s="27"/>
      <c r="E24" s="22">
        <v>1546.69</v>
      </c>
      <c r="F24" s="23" t="s">
        <v>180</v>
      </c>
      <c r="G24" s="22"/>
      <c r="H24" s="22"/>
      <c r="I24" s="22"/>
    </row>
    <row r="25" s="3" customFormat="1" ht="75" customHeight="1" spans="1:9">
      <c r="A25" s="20"/>
      <c r="B25" s="20"/>
      <c r="C25" s="25" t="s">
        <v>170</v>
      </c>
      <c r="D25" s="23"/>
      <c r="E25" s="28"/>
      <c r="F25" s="23" t="s">
        <v>171</v>
      </c>
      <c r="G25" s="22">
        <v>118.74</v>
      </c>
      <c r="H25" s="22"/>
      <c r="I25" s="22"/>
    </row>
    <row r="26" s="3" customFormat="1" ht="54" customHeight="1" spans="1:9">
      <c r="A26" s="20">
        <v>8</v>
      </c>
      <c r="B26" s="20" t="s">
        <v>181</v>
      </c>
      <c r="C26" s="21" t="s">
        <v>174</v>
      </c>
      <c r="D26" s="23">
        <f t="shared" si="0"/>
        <v>399.8</v>
      </c>
      <c r="E26" s="23">
        <v>399.8</v>
      </c>
      <c r="F26" s="23" t="s">
        <v>161</v>
      </c>
      <c r="G26" s="22"/>
      <c r="H26" s="22"/>
      <c r="I26" s="22"/>
    </row>
    <row r="27" s="3" customFormat="1" ht="29" customHeight="1" spans="1:9">
      <c r="A27" s="20">
        <v>9</v>
      </c>
      <c r="B27" s="20" t="s">
        <v>182</v>
      </c>
      <c r="C27" s="25" t="s">
        <v>170</v>
      </c>
      <c r="D27" s="24" t="e">
        <f>SUM(E27:I32)</f>
        <v>#N/A</v>
      </c>
      <c r="E27" s="23"/>
      <c r="F27" s="23" t="s">
        <v>171</v>
      </c>
      <c r="G27" s="24">
        <v>100</v>
      </c>
      <c r="H27" s="22"/>
      <c r="I27" s="22"/>
    </row>
    <row r="28" s="3" customFormat="1" ht="29" customHeight="1" spans="1:9">
      <c r="A28" s="20"/>
      <c r="B28" s="20"/>
      <c r="C28" s="21" t="s">
        <v>174</v>
      </c>
      <c r="D28" s="24"/>
      <c r="E28" s="24">
        <v>1050</v>
      </c>
      <c r="F28" s="23" t="s">
        <v>161</v>
      </c>
      <c r="G28" s="22"/>
      <c r="H28" s="22"/>
      <c r="I28" s="22"/>
    </row>
    <row r="29" s="3" customFormat="1" ht="29" customHeight="1" spans="1:9">
      <c r="A29" s="20"/>
      <c r="B29" s="20"/>
      <c r="C29" s="21" t="s">
        <v>183</v>
      </c>
      <c r="D29" s="24"/>
      <c r="E29" s="24">
        <v>454</v>
      </c>
      <c r="F29" s="23" t="e">
        <v>#N/A</v>
      </c>
      <c r="G29" s="22"/>
      <c r="H29" s="22"/>
      <c r="I29" s="22"/>
    </row>
    <row r="30" s="3" customFormat="1" ht="29" customHeight="1" spans="1:9">
      <c r="A30" s="20"/>
      <c r="B30" s="20"/>
      <c r="C30" s="29" t="s">
        <v>184</v>
      </c>
      <c r="D30" s="24"/>
      <c r="E30" s="24">
        <v>2870</v>
      </c>
      <c r="F30" s="23" t="e">
        <v>#N/A</v>
      </c>
      <c r="G30" s="22"/>
      <c r="H30" s="22"/>
      <c r="I30" s="22"/>
    </row>
    <row r="31" s="3" customFormat="1" ht="29" customHeight="1" spans="1:9">
      <c r="A31" s="20"/>
      <c r="B31" s="20"/>
      <c r="C31" s="21" t="s">
        <v>185</v>
      </c>
      <c r="D31" s="24"/>
      <c r="E31" s="24"/>
      <c r="F31" s="23" t="s">
        <v>186</v>
      </c>
      <c r="G31" s="24">
        <v>280</v>
      </c>
      <c r="H31" s="22"/>
      <c r="I31" s="22"/>
    </row>
    <row r="32" s="3" customFormat="1" ht="29" customHeight="1" spans="1:9">
      <c r="A32" s="20"/>
      <c r="B32" s="20"/>
      <c r="C32" s="21" t="s">
        <v>174</v>
      </c>
      <c r="D32" s="24"/>
      <c r="E32" s="24">
        <v>1008</v>
      </c>
      <c r="F32" s="23" t="s">
        <v>162</v>
      </c>
      <c r="G32" s="22"/>
      <c r="H32" s="22"/>
      <c r="I32" s="22"/>
    </row>
    <row r="33" s="3" customFormat="1" ht="29" customHeight="1" spans="1:9">
      <c r="A33" s="20">
        <v>10</v>
      </c>
      <c r="B33" s="30" t="s">
        <v>187</v>
      </c>
      <c r="C33" s="21" t="s">
        <v>174</v>
      </c>
      <c r="D33" s="22">
        <f>E33+E34</f>
        <v>915.22</v>
      </c>
      <c r="E33" s="24">
        <v>880</v>
      </c>
      <c r="F33" s="23" t="s">
        <v>161</v>
      </c>
      <c r="G33" s="22"/>
      <c r="H33" s="22"/>
      <c r="I33" s="22"/>
    </row>
    <row r="34" s="3" customFormat="1" ht="29" customHeight="1" spans="1:9">
      <c r="A34" s="20"/>
      <c r="B34" s="30"/>
      <c r="C34" s="21" t="s">
        <v>174</v>
      </c>
      <c r="D34" s="22"/>
      <c r="E34" s="31">
        <v>35.22</v>
      </c>
      <c r="F34" s="23" t="s">
        <v>162</v>
      </c>
      <c r="G34" s="22"/>
      <c r="H34" s="22"/>
      <c r="I34" s="22"/>
    </row>
    <row r="35" s="3" customFormat="1" ht="86" customHeight="1" spans="1:9">
      <c r="A35" s="20">
        <v>11</v>
      </c>
      <c r="B35" s="20" t="s">
        <v>188</v>
      </c>
      <c r="C35" s="21" t="s">
        <v>174</v>
      </c>
      <c r="D35" s="24">
        <f>E35+G35+H35+I35</f>
        <v>1500</v>
      </c>
      <c r="E35" s="24">
        <v>1500</v>
      </c>
      <c r="F35" s="23" t="s">
        <v>161</v>
      </c>
      <c r="G35" s="22"/>
      <c r="H35" s="22"/>
      <c r="I35" s="22"/>
    </row>
    <row r="36" s="3" customFormat="1" ht="45" customHeight="1" spans="1:9">
      <c r="A36" s="20">
        <v>12</v>
      </c>
      <c r="B36" s="20" t="s">
        <v>189</v>
      </c>
      <c r="C36" s="21" t="s">
        <v>174</v>
      </c>
      <c r="D36" s="24">
        <f>E36+G36+H36+I36</f>
        <v>1350</v>
      </c>
      <c r="E36" s="24">
        <v>1350</v>
      </c>
      <c r="F36" s="23" t="s">
        <v>161</v>
      </c>
      <c r="G36" s="22"/>
      <c r="H36" s="22"/>
      <c r="I36" s="22"/>
    </row>
    <row r="37" s="3" customFormat="1" ht="45" customHeight="1" spans="1:9">
      <c r="A37" s="20">
        <v>13</v>
      </c>
      <c r="B37" s="20" t="s">
        <v>190</v>
      </c>
      <c r="C37" s="21" t="s">
        <v>174</v>
      </c>
      <c r="D37" s="22">
        <f>E37+G37+H37+I37</f>
        <v>570.05</v>
      </c>
      <c r="E37" s="22">
        <v>570.05</v>
      </c>
      <c r="F37" s="23" t="s">
        <v>161</v>
      </c>
      <c r="G37" s="22"/>
      <c r="H37" s="22"/>
      <c r="I37" s="22"/>
    </row>
    <row r="38" s="3" customFormat="1" ht="78" customHeight="1" spans="1:9">
      <c r="A38" s="20">
        <v>14</v>
      </c>
      <c r="B38" s="20" t="s">
        <v>191</v>
      </c>
      <c r="C38" s="21" t="s">
        <v>192</v>
      </c>
      <c r="D38" s="24">
        <v>1588</v>
      </c>
      <c r="E38" s="24"/>
      <c r="F38" s="23" t="s">
        <v>173</v>
      </c>
      <c r="G38" s="22">
        <v>1588</v>
      </c>
      <c r="H38" s="22"/>
      <c r="I38" s="22"/>
    </row>
    <row r="39" s="3" customFormat="1" ht="55" customHeight="1" spans="1:9">
      <c r="A39" s="20">
        <v>15</v>
      </c>
      <c r="B39" s="20" t="s">
        <v>193</v>
      </c>
      <c r="C39" s="21" t="s">
        <v>174</v>
      </c>
      <c r="D39" s="32">
        <f>SUM(E39:I40)</f>
        <v>6220.8712</v>
      </c>
      <c r="E39" s="24">
        <v>6000</v>
      </c>
      <c r="F39" s="23" t="s">
        <v>161</v>
      </c>
      <c r="G39" s="20"/>
      <c r="H39" s="22"/>
      <c r="I39" s="22"/>
    </row>
    <row r="40" s="3" customFormat="1" ht="55" customHeight="1" spans="1:9">
      <c r="A40" s="20"/>
      <c r="B40" s="20"/>
      <c r="C40" s="21" t="s">
        <v>174</v>
      </c>
      <c r="D40" s="32"/>
      <c r="E40" s="33">
        <v>220.8712</v>
      </c>
      <c r="F40" s="23" t="s">
        <v>162</v>
      </c>
      <c r="G40" s="22"/>
      <c r="H40" s="22"/>
      <c r="I40" s="22"/>
    </row>
    <row r="41" s="3" customFormat="1" ht="105" customHeight="1" spans="1:9">
      <c r="A41" s="20">
        <v>16</v>
      </c>
      <c r="B41" s="20" t="s">
        <v>194</v>
      </c>
      <c r="C41" s="21" t="s">
        <v>168</v>
      </c>
      <c r="D41" s="24">
        <f>E41+G41+H41+I41</f>
        <v>495</v>
      </c>
      <c r="E41" s="24">
        <v>495</v>
      </c>
      <c r="F41" s="23" t="s">
        <v>169</v>
      </c>
      <c r="G41" s="22"/>
      <c r="H41" s="22"/>
      <c r="I41" s="22"/>
    </row>
    <row r="42" s="3" customFormat="1" ht="38" customHeight="1" spans="1:9">
      <c r="A42" s="20">
        <v>17</v>
      </c>
      <c r="B42" s="20" t="s">
        <v>195</v>
      </c>
      <c r="C42" s="26" t="s">
        <v>160</v>
      </c>
      <c r="D42" s="24">
        <v>176</v>
      </c>
      <c r="E42" s="24">
        <v>64</v>
      </c>
      <c r="F42" s="23" t="s">
        <v>161</v>
      </c>
      <c r="G42" s="22"/>
      <c r="H42" s="22"/>
      <c r="I42" s="22"/>
    </row>
    <row r="43" s="3" customFormat="1" ht="38" customHeight="1" spans="1:9">
      <c r="A43" s="20"/>
      <c r="B43" s="20"/>
      <c r="C43" s="21" t="s">
        <v>166</v>
      </c>
      <c r="D43" s="24"/>
      <c r="E43" s="24">
        <v>112</v>
      </c>
      <c r="F43" s="23" t="s">
        <v>167</v>
      </c>
      <c r="G43" s="22"/>
      <c r="H43" s="22"/>
      <c r="I43" s="22"/>
    </row>
    <row r="44" s="3" customFormat="1" ht="22" customHeight="1" spans="1:9">
      <c r="A44" s="20">
        <v>18</v>
      </c>
      <c r="B44" s="20" t="s">
        <v>196</v>
      </c>
      <c r="C44" s="21" t="s">
        <v>168</v>
      </c>
      <c r="D44" s="22">
        <f>SUM(E44:I58)</f>
        <v>4043.3524</v>
      </c>
      <c r="E44" s="22">
        <v>1314.85</v>
      </c>
      <c r="F44" s="23" t="s">
        <v>169</v>
      </c>
      <c r="G44" s="20"/>
      <c r="H44" s="22"/>
      <c r="I44" s="22"/>
    </row>
    <row r="45" s="3" customFormat="1" ht="22" customHeight="1" spans="1:9">
      <c r="A45" s="20"/>
      <c r="B45" s="20"/>
      <c r="C45" s="21" t="s">
        <v>197</v>
      </c>
      <c r="D45" s="22"/>
      <c r="E45" s="22"/>
      <c r="F45" s="23" t="s">
        <v>198</v>
      </c>
      <c r="G45" s="22">
        <v>70</v>
      </c>
      <c r="H45" s="22"/>
      <c r="I45" s="22"/>
    </row>
    <row r="46" s="3" customFormat="1" ht="22" customHeight="1" spans="1:9">
      <c r="A46" s="20"/>
      <c r="B46" s="20"/>
      <c r="C46" s="21" t="s">
        <v>199</v>
      </c>
      <c r="D46" s="22"/>
      <c r="E46" s="22"/>
      <c r="F46" s="23" t="s">
        <v>200</v>
      </c>
      <c r="G46" s="22">
        <v>6</v>
      </c>
      <c r="H46" s="22"/>
      <c r="I46" s="22"/>
    </row>
    <row r="47" s="3" customFormat="1" ht="22" customHeight="1" spans="1:9">
      <c r="A47" s="20"/>
      <c r="B47" s="20"/>
      <c r="C47" s="21" t="s">
        <v>199</v>
      </c>
      <c r="D47" s="22"/>
      <c r="E47" s="22"/>
      <c r="F47" s="23" t="s">
        <v>200</v>
      </c>
      <c r="G47" s="22">
        <v>1</v>
      </c>
      <c r="H47" s="22"/>
      <c r="I47" s="22"/>
    </row>
    <row r="48" s="3" customFormat="1" ht="22" customHeight="1" spans="1:9">
      <c r="A48" s="20"/>
      <c r="B48" s="20"/>
      <c r="C48" s="21" t="s">
        <v>201</v>
      </c>
      <c r="D48" s="22"/>
      <c r="E48" s="22">
        <v>5.4324</v>
      </c>
      <c r="F48" s="23" t="s">
        <v>202</v>
      </c>
      <c r="G48" s="20"/>
      <c r="H48" s="22"/>
      <c r="I48" s="22"/>
    </row>
    <row r="49" s="3" customFormat="1" ht="22" customHeight="1" spans="1:9">
      <c r="A49" s="20"/>
      <c r="B49" s="20"/>
      <c r="C49" s="21" t="s">
        <v>203</v>
      </c>
      <c r="D49" s="22"/>
      <c r="E49" s="22"/>
      <c r="F49" s="23" t="s">
        <v>204</v>
      </c>
      <c r="G49" s="22">
        <v>42.96</v>
      </c>
      <c r="H49" s="22"/>
      <c r="I49" s="22"/>
    </row>
    <row r="50" s="3" customFormat="1" ht="22" customHeight="1" spans="1:9">
      <c r="A50" s="20"/>
      <c r="B50" s="20"/>
      <c r="C50" s="21" t="s">
        <v>205</v>
      </c>
      <c r="D50" s="22"/>
      <c r="E50" s="22"/>
      <c r="F50" s="23" t="s">
        <v>206</v>
      </c>
      <c r="G50" s="22">
        <v>45.27</v>
      </c>
      <c r="H50" s="22"/>
      <c r="I50" s="22"/>
    </row>
    <row r="51" s="3" customFormat="1" ht="22" customHeight="1" spans="1:9">
      <c r="A51" s="20"/>
      <c r="B51" s="20"/>
      <c r="C51" s="21" t="s">
        <v>207</v>
      </c>
      <c r="D51" s="22"/>
      <c r="E51" s="22"/>
      <c r="F51" s="23" t="s">
        <v>208</v>
      </c>
      <c r="G51" s="22">
        <v>301.8</v>
      </c>
      <c r="H51" s="22"/>
      <c r="I51" s="22"/>
    </row>
    <row r="52" s="3" customFormat="1" ht="22" customHeight="1" spans="1:9">
      <c r="A52" s="20"/>
      <c r="B52" s="20"/>
      <c r="C52" s="21" t="s">
        <v>209</v>
      </c>
      <c r="D52" s="22"/>
      <c r="E52" s="22"/>
      <c r="F52" s="23" t="s">
        <v>210</v>
      </c>
      <c r="G52" s="22">
        <v>302</v>
      </c>
      <c r="H52" s="22"/>
      <c r="I52" s="22"/>
    </row>
    <row r="53" s="3" customFormat="1" ht="22" customHeight="1" spans="1:9">
      <c r="A53" s="20"/>
      <c r="B53" s="20"/>
      <c r="C53" s="21" t="s">
        <v>170</v>
      </c>
      <c r="D53" s="22"/>
      <c r="E53" s="22"/>
      <c r="F53" s="23" t="s">
        <v>211</v>
      </c>
      <c r="G53" s="22">
        <v>100.38</v>
      </c>
      <c r="H53" s="22"/>
      <c r="I53" s="22"/>
    </row>
    <row r="54" s="3" customFormat="1" ht="22" customHeight="1" spans="1:9">
      <c r="A54" s="20"/>
      <c r="B54" s="20"/>
      <c r="C54" s="21" t="s">
        <v>170</v>
      </c>
      <c r="D54" s="22"/>
      <c r="E54" s="22"/>
      <c r="F54" s="23" t="s">
        <v>211</v>
      </c>
      <c r="G54" s="22">
        <v>12</v>
      </c>
      <c r="H54" s="22"/>
      <c r="I54" s="22"/>
    </row>
    <row r="55" s="3" customFormat="1" ht="22" customHeight="1" spans="1:9">
      <c r="A55" s="20"/>
      <c r="B55" s="20"/>
      <c r="C55" s="21" t="s">
        <v>170</v>
      </c>
      <c r="D55" s="22"/>
      <c r="E55" s="22"/>
      <c r="F55" s="23" t="s">
        <v>211</v>
      </c>
      <c r="G55" s="22">
        <v>0.3</v>
      </c>
      <c r="H55" s="22"/>
      <c r="I55" s="22"/>
    </row>
    <row r="56" s="3" customFormat="1" ht="22" customHeight="1" spans="1:9">
      <c r="A56" s="20"/>
      <c r="B56" s="20"/>
      <c r="C56" s="21" t="s">
        <v>160</v>
      </c>
      <c r="D56" s="22"/>
      <c r="E56" s="22">
        <v>569.36</v>
      </c>
      <c r="F56" s="23" t="s">
        <v>162</v>
      </c>
      <c r="G56" s="20"/>
      <c r="H56" s="22"/>
      <c r="I56" s="22"/>
    </row>
    <row r="57" s="3" customFormat="1" ht="22" customHeight="1" spans="1:9">
      <c r="A57" s="20"/>
      <c r="B57" s="20"/>
      <c r="C57" s="21" t="s">
        <v>212</v>
      </c>
      <c r="D57" s="22"/>
      <c r="E57" s="22">
        <v>968</v>
      </c>
      <c r="F57" s="23" t="s">
        <v>213</v>
      </c>
      <c r="G57" s="20"/>
      <c r="H57" s="22"/>
      <c r="I57" s="22"/>
    </row>
    <row r="58" s="3" customFormat="1" ht="22" customHeight="1" spans="1:9">
      <c r="A58" s="20"/>
      <c r="B58" s="20"/>
      <c r="C58" s="21" t="s">
        <v>214</v>
      </c>
      <c r="D58" s="22"/>
      <c r="E58" s="22">
        <v>304</v>
      </c>
      <c r="F58" s="23" t="s">
        <v>215</v>
      </c>
      <c r="G58" s="20"/>
      <c r="H58" s="22"/>
      <c r="I58" s="22"/>
    </row>
    <row r="59" s="3" customFormat="1" ht="78" customHeight="1" spans="1:9">
      <c r="A59" s="20">
        <v>19</v>
      </c>
      <c r="B59" s="20" t="s">
        <v>216</v>
      </c>
      <c r="C59" s="21" t="s">
        <v>174</v>
      </c>
      <c r="D59" s="24">
        <f>SUM(E59:I61)</f>
        <v>1874</v>
      </c>
      <c r="E59" s="24">
        <v>624</v>
      </c>
      <c r="F59" s="23" t="s">
        <v>173</v>
      </c>
      <c r="G59" s="24"/>
      <c r="H59" s="22"/>
      <c r="I59" s="22"/>
    </row>
    <row r="60" s="3" customFormat="1" ht="78" customHeight="1" spans="1:9">
      <c r="A60" s="20"/>
      <c r="B60" s="20"/>
      <c r="C60" s="26" t="s">
        <v>160</v>
      </c>
      <c r="D60" s="24"/>
      <c r="E60" s="24">
        <v>1239</v>
      </c>
      <c r="F60" s="23" t="s">
        <v>161</v>
      </c>
      <c r="G60" s="24"/>
      <c r="H60" s="22"/>
      <c r="I60" s="22"/>
    </row>
    <row r="61" s="3" customFormat="1" ht="63" customHeight="1" spans="1:9">
      <c r="A61" s="20"/>
      <c r="B61" s="20"/>
      <c r="C61" s="26" t="s">
        <v>160</v>
      </c>
      <c r="D61" s="24"/>
      <c r="E61" s="24">
        <v>11</v>
      </c>
      <c r="F61" s="23" t="s">
        <v>162</v>
      </c>
      <c r="G61" s="24"/>
      <c r="H61" s="22"/>
      <c r="I61" s="22"/>
    </row>
    <row r="62" s="3" customFormat="1" ht="126" customHeight="1" spans="1:9">
      <c r="A62" s="20">
        <v>20</v>
      </c>
      <c r="B62" s="20" t="s">
        <v>217</v>
      </c>
      <c r="C62" s="34" t="s">
        <v>192</v>
      </c>
      <c r="D62" s="24">
        <v>1350</v>
      </c>
      <c r="E62" s="24"/>
      <c r="F62" s="23" t="s">
        <v>173</v>
      </c>
      <c r="G62" s="24">
        <v>1012</v>
      </c>
      <c r="H62" s="22"/>
      <c r="I62" s="22"/>
    </row>
    <row r="63" s="3" customFormat="1" ht="126" customHeight="1" spans="1:9">
      <c r="A63" s="20"/>
      <c r="B63" s="20"/>
      <c r="C63" s="21" t="s">
        <v>174</v>
      </c>
      <c r="D63" s="24"/>
      <c r="E63" s="24">
        <v>338</v>
      </c>
      <c r="F63" s="23" t="s">
        <v>162</v>
      </c>
      <c r="G63" s="24"/>
      <c r="H63" s="22"/>
      <c r="I63" s="22"/>
    </row>
    <row r="64" s="3" customFormat="1" ht="156" customHeight="1" spans="1:9">
      <c r="A64" s="20">
        <v>21</v>
      </c>
      <c r="B64" s="20" t="s">
        <v>218</v>
      </c>
      <c r="C64" s="20" t="s">
        <v>174</v>
      </c>
      <c r="D64" s="20">
        <v>945.52</v>
      </c>
      <c r="E64" s="20">
        <v>945.52</v>
      </c>
      <c r="F64" s="23" t="s">
        <v>161</v>
      </c>
      <c r="G64" s="20"/>
      <c r="H64" s="20"/>
      <c r="I64" s="20"/>
    </row>
    <row r="65" s="3" customFormat="1" ht="25" customHeight="1" spans="1:9">
      <c r="A65" s="20">
        <v>22</v>
      </c>
      <c r="B65" s="20" t="s">
        <v>219</v>
      </c>
      <c r="C65" s="21" t="s">
        <v>168</v>
      </c>
      <c r="D65" s="24">
        <f>SUM(E65:I66)</f>
        <v>1600</v>
      </c>
      <c r="E65" s="24">
        <v>1100</v>
      </c>
      <c r="F65" s="23" t="s">
        <v>169</v>
      </c>
      <c r="G65" s="20"/>
      <c r="H65" s="22"/>
      <c r="I65" s="22"/>
    </row>
    <row r="66" s="3" customFormat="1" ht="25" customHeight="1" spans="1:9">
      <c r="A66" s="20"/>
      <c r="B66" s="20"/>
      <c r="C66" s="21" t="s">
        <v>168</v>
      </c>
      <c r="D66" s="24"/>
      <c r="E66" s="24">
        <v>500</v>
      </c>
      <c r="F66" s="23" t="s">
        <v>169</v>
      </c>
      <c r="G66" s="22"/>
      <c r="H66" s="22"/>
      <c r="I66" s="22"/>
    </row>
    <row r="67" s="3" customFormat="1" ht="93" customHeight="1" spans="1:9">
      <c r="A67" s="20">
        <v>23</v>
      </c>
      <c r="B67" s="20" t="s">
        <v>220</v>
      </c>
      <c r="C67" s="21" t="s">
        <v>168</v>
      </c>
      <c r="D67" s="24">
        <f>E67+G67+H67+I67</f>
        <v>60</v>
      </c>
      <c r="E67" s="24">
        <v>60</v>
      </c>
      <c r="F67" s="23" t="s">
        <v>169</v>
      </c>
      <c r="G67" s="22"/>
      <c r="H67" s="22"/>
      <c r="I67" s="22"/>
    </row>
    <row r="68" s="3" customFormat="1" ht="25" customHeight="1" spans="1:9">
      <c r="A68" s="20">
        <v>24</v>
      </c>
      <c r="B68" s="20" t="s">
        <v>221</v>
      </c>
      <c r="C68" s="21" t="s">
        <v>199</v>
      </c>
      <c r="D68" s="24">
        <v>291</v>
      </c>
      <c r="E68" s="24"/>
      <c r="F68" s="23" t="s">
        <v>222</v>
      </c>
      <c r="G68" s="24">
        <v>1</v>
      </c>
      <c r="H68" s="22"/>
      <c r="I68" s="22"/>
    </row>
    <row r="69" s="3" customFormat="1" ht="25" customHeight="1" spans="1:9">
      <c r="A69" s="20"/>
      <c r="B69" s="20"/>
      <c r="C69" s="21" t="s">
        <v>199</v>
      </c>
      <c r="D69" s="24"/>
      <c r="E69" s="24"/>
      <c r="F69" s="23" t="s">
        <v>223</v>
      </c>
      <c r="G69" s="24">
        <v>15</v>
      </c>
      <c r="H69" s="22"/>
      <c r="I69" s="22"/>
    </row>
    <row r="70" s="3" customFormat="1" ht="25" customHeight="1" spans="1:9">
      <c r="A70" s="20"/>
      <c r="B70" s="20"/>
      <c r="C70" s="21" t="s">
        <v>199</v>
      </c>
      <c r="D70" s="24"/>
      <c r="E70" s="24"/>
      <c r="F70" s="23" t="s">
        <v>224</v>
      </c>
      <c r="G70" s="24">
        <v>4</v>
      </c>
      <c r="H70" s="22"/>
      <c r="I70" s="22"/>
    </row>
    <row r="71" s="3" customFormat="1" ht="25" customHeight="1" spans="1:9">
      <c r="A71" s="20"/>
      <c r="B71" s="20"/>
      <c r="C71" s="21" t="s">
        <v>168</v>
      </c>
      <c r="D71" s="24"/>
      <c r="E71" s="24">
        <v>271</v>
      </c>
      <c r="F71" s="23" t="s">
        <v>169</v>
      </c>
      <c r="G71" s="24"/>
      <c r="H71" s="22"/>
      <c r="I71" s="22"/>
    </row>
    <row r="72" s="3" customFormat="1" ht="79" customHeight="1" spans="1:9">
      <c r="A72" s="20">
        <v>25</v>
      </c>
      <c r="B72" s="20" t="s">
        <v>225</v>
      </c>
      <c r="C72" s="21" t="s">
        <v>168</v>
      </c>
      <c r="D72" s="24">
        <f>SUM(E72:I73)</f>
        <v>540</v>
      </c>
      <c r="E72" s="24">
        <v>470</v>
      </c>
      <c r="F72" s="23" t="s">
        <v>169</v>
      </c>
      <c r="G72" s="22"/>
      <c r="H72" s="22"/>
      <c r="I72" s="22"/>
    </row>
    <row r="73" s="3" customFormat="1" ht="79" customHeight="1" spans="1:9">
      <c r="A73" s="20"/>
      <c r="B73" s="20"/>
      <c r="C73" s="21" t="s">
        <v>199</v>
      </c>
      <c r="D73" s="24"/>
      <c r="E73" s="24"/>
      <c r="F73" s="23" t="s">
        <v>198</v>
      </c>
      <c r="G73" s="24">
        <v>70</v>
      </c>
      <c r="H73" s="22"/>
      <c r="I73" s="22"/>
    </row>
    <row r="74" s="3" customFormat="1" ht="54" customHeight="1" spans="1:9">
      <c r="A74" s="20">
        <v>26</v>
      </c>
      <c r="B74" s="20" t="s">
        <v>226</v>
      </c>
      <c r="C74" s="21" t="s">
        <v>168</v>
      </c>
      <c r="D74" s="24">
        <v>40</v>
      </c>
      <c r="E74" s="24">
        <v>40</v>
      </c>
      <c r="F74" s="23" t="s">
        <v>169</v>
      </c>
      <c r="G74" s="22"/>
      <c r="H74" s="22"/>
      <c r="I74" s="22"/>
    </row>
    <row r="75" s="3" customFormat="1" ht="35" customHeight="1" spans="1:9">
      <c r="A75" s="20">
        <v>27</v>
      </c>
      <c r="B75" s="20" t="s">
        <v>227</v>
      </c>
      <c r="C75" s="20" t="s">
        <v>160</v>
      </c>
      <c r="D75" s="24">
        <f>SUM(E75:I76)</f>
        <v>630</v>
      </c>
      <c r="E75" s="24">
        <v>570</v>
      </c>
      <c r="F75" s="23" t="s">
        <v>161</v>
      </c>
      <c r="G75" s="22"/>
      <c r="H75" s="22"/>
      <c r="I75" s="22"/>
    </row>
    <row r="76" s="3" customFormat="1" ht="35" customHeight="1" spans="1:9">
      <c r="A76" s="20"/>
      <c r="B76" s="20"/>
      <c r="C76" s="29" t="s">
        <v>168</v>
      </c>
      <c r="D76" s="24"/>
      <c r="E76" s="24">
        <v>60</v>
      </c>
      <c r="F76" s="23" t="s">
        <v>169</v>
      </c>
      <c r="G76" s="22"/>
      <c r="H76" s="22"/>
      <c r="I76" s="22"/>
    </row>
    <row r="77" s="3" customFormat="1" ht="25" customHeight="1" spans="1:9">
      <c r="A77" s="20">
        <v>28</v>
      </c>
      <c r="B77" s="20" t="s">
        <v>228</v>
      </c>
      <c r="C77" s="21" t="s">
        <v>168</v>
      </c>
      <c r="D77" s="24">
        <v>100</v>
      </c>
      <c r="E77" s="24">
        <v>6.57</v>
      </c>
      <c r="F77" s="23" t="s">
        <v>169</v>
      </c>
      <c r="G77" s="22"/>
      <c r="H77" s="22"/>
      <c r="I77" s="22"/>
    </row>
    <row r="78" s="3" customFormat="1" ht="25" customHeight="1" spans="1:9">
      <c r="A78" s="20"/>
      <c r="B78" s="20"/>
      <c r="C78" s="29" t="s">
        <v>229</v>
      </c>
      <c r="D78" s="24"/>
      <c r="E78" s="24"/>
      <c r="F78" s="23" t="s">
        <v>230</v>
      </c>
      <c r="G78" s="24">
        <v>24.67</v>
      </c>
      <c r="H78" s="22"/>
      <c r="I78" s="22"/>
    </row>
    <row r="79" s="3" customFormat="1" ht="25" customHeight="1" spans="1:9">
      <c r="A79" s="20"/>
      <c r="B79" s="20"/>
      <c r="C79" s="29" t="s">
        <v>229</v>
      </c>
      <c r="D79" s="24"/>
      <c r="E79" s="24"/>
      <c r="F79" s="23" t="s">
        <v>231</v>
      </c>
      <c r="G79" s="24">
        <v>8.76</v>
      </c>
      <c r="H79" s="22"/>
      <c r="I79" s="22"/>
    </row>
    <row r="80" s="3" customFormat="1" ht="25" customHeight="1" spans="1:9">
      <c r="A80" s="20"/>
      <c r="B80" s="20"/>
      <c r="C80" s="21" t="s">
        <v>232</v>
      </c>
      <c r="D80" s="35"/>
      <c r="E80" s="24">
        <v>60</v>
      </c>
      <c r="F80" s="23" t="s">
        <v>233</v>
      </c>
      <c r="G80" s="22"/>
      <c r="H80" s="22"/>
      <c r="I80" s="22"/>
    </row>
    <row r="81" s="3" customFormat="1" ht="89" customHeight="1" spans="1:9">
      <c r="A81" s="20">
        <v>29</v>
      </c>
      <c r="B81" s="20" t="s">
        <v>234</v>
      </c>
      <c r="C81" s="21" t="s">
        <v>168</v>
      </c>
      <c r="D81" s="24">
        <f>E81+G81+H81+I81</f>
        <v>500</v>
      </c>
      <c r="E81" s="24">
        <v>500</v>
      </c>
      <c r="F81" s="23" t="s">
        <v>169</v>
      </c>
      <c r="G81" s="22"/>
      <c r="H81" s="22"/>
      <c r="I81" s="22"/>
    </row>
    <row r="82" s="3" customFormat="1" ht="49" customHeight="1" spans="1:9">
      <c r="A82" s="20">
        <v>30</v>
      </c>
      <c r="B82" s="20" t="s">
        <v>235</v>
      </c>
      <c r="C82" s="20" t="s">
        <v>160</v>
      </c>
      <c r="D82" s="24">
        <f>SUM(E82:I83)</f>
        <v>11434</v>
      </c>
      <c r="E82" s="24">
        <v>7934</v>
      </c>
      <c r="F82" s="23" t="s">
        <v>161</v>
      </c>
      <c r="G82" s="22"/>
      <c r="H82" s="22"/>
      <c r="I82" s="22"/>
    </row>
    <row r="83" s="3" customFormat="1" ht="49" customHeight="1" spans="1:9">
      <c r="A83" s="20"/>
      <c r="B83" s="20"/>
      <c r="C83" s="20" t="s">
        <v>236</v>
      </c>
      <c r="D83" s="24"/>
      <c r="E83" s="30">
        <v>3500</v>
      </c>
      <c r="F83" s="23" t="s">
        <v>162</v>
      </c>
      <c r="G83" s="22"/>
      <c r="H83" s="22"/>
      <c r="I83" s="22"/>
    </row>
    <row r="84" s="3" customFormat="1" ht="42" customHeight="1" spans="1:9">
      <c r="A84" s="20">
        <v>31</v>
      </c>
      <c r="B84" s="20" t="s">
        <v>237</v>
      </c>
      <c r="C84" s="21" t="s">
        <v>168</v>
      </c>
      <c r="D84" s="24">
        <v>1845</v>
      </c>
      <c r="E84" s="23">
        <v>490.8</v>
      </c>
      <c r="F84" s="23" t="s">
        <v>169</v>
      </c>
      <c r="G84" s="22"/>
      <c r="H84" s="22"/>
      <c r="I84" s="22"/>
    </row>
    <row r="85" s="3" customFormat="1" ht="42" customHeight="1" spans="1:9">
      <c r="A85" s="20"/>
      <c r="B85" s="20"/>
      <c r="C85" s="21" t="s">
        <v>214</v>
      </c>
      <c r="D85" s="24"/>
      <c r="E85" s="23">
        <v>1354.2</v>
      </c>
      <c r="F85" s="23" t="s">
        <v>238</v>
      </c>
      <c r="G85" s="22"/>
      <c r="H85" s="22"/>
      <c r="I85" s="22"/>
    </row>
    <row r="86" s="3" customFormat="1" ht="59" customHeight="1" spans="1:9">
      <c r="A86" s="20">
        <v>32</v>
      </c>
      <c r="B86" s="20" t="s">
        <v>239</v>
      </c>
      <c r="C86" s="36" t="s">
        <v>240</v>
      </c>
      <c r="D86" s="37">
        <f>E86+G86+H86+I86</f>
        <v>400</v>
      </c>
      <c r="E86" s="36">
        <v>400</v>
      </c>
      <c r="F86" s="27" t="e">
        <v>#N/A</v>
      </c>
      <c r="G86" s="20"/>
      <c r="H86" s="20"/>
      <c r="I86" s="20"/>
    </row>
    <row r="87" s="3" customFormat="1" ht="228" customHeight="1" spans="1:9">
      <c r="A87" s="20">
        <v>33</v>
      </c>
      <c r="B87" s="20" t="s">
        <v>241</v>
      </c>
      <c r="C87" s="20" t="s">
        <v>160</v>
      </c>
      <c r="D87" s="20">
        <f>SUM(E87:I88)</f>
        <v>1065.99</v>
      </c>
      <c r="E87" s="20">
        <v>1003.67</v>
      </c>
      <c r="F87" s="23" t="s">
        <v>161</v>
      </c>
      <c r="G87" s="20"/>
      <c r="H87" s="20"/>
      <c r="I87" s="20"/>
    </row>
    <row r="88" s="3" customFormat="1" ht="55" customHeight="1" spans="1:9">
      <c r="A88" s="20"/>
      <c r="B88" s="20"/>
      <c r="C88" s="20" t="s">
        <v>174</v>
      </c>
      <c r="D88" s="20"/>
      <c r="E88" s="20">
        <v>62.32</v>
      </c>
      <c r="F88" s="23" t="s">
        <v>162</v>
      </c>
      <c r="G88" s="20"/>
      <c r="H88" s="20"/>
      <c r="I88" s="20"/>
    </row>
    <row r="89" s="3" customFormat="1" ht="35" customHeight="1" spans="1:9">
      <c r="A89" s="20">
        <v>34</v>
      </c>
      <c r="B89" s="38" t="s">
        <v>242</v>
      </c>
      <c r="C89" s="21" t="s">
        <v>243</v>
      </c>
      <c r="D89" s="20">
        <f>E89+E90</f>
        <v>1862</v>
      </c>
      <c r="E89" s="39">
        <v>1862</v>
      </c>
      <c r="F89" s="23" t="s">
        <v>244</v>
      </c>
      <c r="G89" s="20"/>
      <c r="H89" s="20"/>
      <c r="I89" s="20"/>
    </row>
    <row r="90" s="3" customFormat="1" ht="35" customHeight="1" spans="1:9">
      <c r="A90" s="20"/>
      <c r="B90" s="38"/>
      <c r="C90" s="21" t="s">
        <v>245</v>
      </c>
      <c r="D90" s="20"/>
      <c r="E90" s="30"/>
      <c r="F90" s="23" t="s">
        <v>246</v>
      </c>
      <c r="G90" s="30">
        <v>980</v>
      </c>
      <c r="H90" s="20"/>
      <c r="I90" s="20"/>
    </row>
    <row r="91" s="3" customFormat="1" ht="38" customHeight="1" spans="1:9">
      <c r="A91" s="20">
        <v>35</v>
      </c>
      <c r="B91" s="20" t="s">
        <v>247</v>
      </c>
      <c r="C91" s="25" t="s">
        <v>170</v>
      </c>
      <c r="D91" s="24">
        <f>SUM(E91:I95)</f>
        <v>8361</v>
      </c>
      <c r="E91" s="22"/>
      <c r="F91" s="23" t="s">
        <v>171</v>
      </c>
      <c r="G91" s="22">
        <v>399.22</v>
      </c>
      <c r="H91" s="22"/>
      <c r="I91" s="22"/>
    </row>
    <row r="92" s="3" customFormat="1" ht="38" customHeight="1" spans="1:9">
      <c r="A92" s="20"/>
      <c r="B92" s="20"/>
      <c r="C92" s="21" t="s">
        <v>168</v>
      </c>
      <c r="D92" s="24"/>
      <c r="E92" s="22">
        <v>1916.78</v>
      </c>
      <c r="F92" s="23" t="s">
        <v>169</v>
      </c>
      <c r="G92" s="22"/>
      <c r="H92" s="22"/>
      <c r="I92" s="22"/>
    </row>
    <row r="93" s="3" customFormat="1" ht="38" customHeight="1" spans="1:9">
      <c r="A93" s="20"/>
      <c r="B93" s="20"/>
      <c r="C93" s="21" t="s">
        <v>184</v>
      </c>
      <c r="D93" s="24"/>
      <c r="E93" s="24">
        <v>2072</v>
      </c>
      <c r="F93" s="23" t="s">
        <v>248</v>
      </c>
      <c r="G93" s="22"/>
      <c r="H93" s="22"/>
      <c r="I93" s="22"/>
    </row>
    <row r="94" s="3" customFormat="1" ht="38" customHeight="1" spans="1:9">
      <c r="A94" s="20"/>
      <c r="B94" s="20"/>
      <c r="C94" s="20" t="s">
        <v>240</v>
      </c>
      <c r="D94" s="24"/>
      <c r="E94" s="35">
        <v>1788</v>
      </c>
      <c r="F94" s="27"/>
      <c r="G94" s="22"/>
      <c r="H94" s="22"/>
      <c r="I94" s="22"/>
    </row>
    <row r="95" s="3" customFormat="1" ht="38" customHeight="1" spans="1:9">
      <c r="A95" s="20"/>
      <c r="B95" s="20"/>
      <c r="C95" s="20" t="s">
        <v>174</v>
      </c>
      <c r="D95" s="24"/>
      <c r="E95" s="24">
        <v>2185</v>
      </c>
      <c r="F95" s="23" t="s">
        <v>162</v>
      </c>
      <c r="G95" s="22"/>
      <c r="H95" s="22"/>
      <c r="I95" s="22"/>
    </row>
    <row r="96" s="3" customFormat="1" ht="70" customHeight="1" spans="1:9">
      <c r="A96" s="20">
        <v>36</v>
      </c>
      <c r="B96" s="20" t="s">
        <v>249</v>
      </c>
      <c r="C96" s="21" t="s">
        <v>168</v>
      </c>
      <c r="D96" s="24">
        <f t="shared" ref="D96:D98" si="1">E96+G96+H96+I96</f>
        <v>1024</v>
      </c>
      <c r="E96" s="24">
        <v>1024</v>
      </c>
      <c r="F96" s="23" t="s">
        <v>169</v>
      </c>
      <c r="G96" s="22"/>
      <c r="H96" s="22"/>
      <c r="I96" s="22"/>
    </row>
    <row r="97" s="3" customFormat="1" ht="87" customHeight="1" spans="1:9">
      <c r="A97" s="20">
        <v>37</v>
      </c>
      <c r="B97" s="20" t="s">
        <v>250</v>
      </c>
      <c r="C97" s="20" t="s">
        <v>174</v>
      </c>
      <c r="D97" s="24">
        <f t="shared" si="1"/>
        <v>290</v>
      </c>
      <c r="E97" s="20">
        <v>290</v>
      </c>
      <c r="F97" s="23" t="s">
        <v>162</v>
      </c>
      <c r="G97" s="20"/>
      <c r="H97" s="20"/>
      <c r="I97" s="20"/>
    </row>
    <row r="98" s="3" customFormat="1" ht="31" customHeight="1" spans="1:9">
      <c r="A98" s="20">
        <v>38</v>
      </c>
      <c r="B98" s="20" t="s">
        <v>251</v>
      </c>
      <c r="C98" s="26" t="s">
        <v>160</v>
      </c>
      <c r="D98" s="24">
        <f>SUM(E98:I99)</f>
        <v>4310</v>
      </c>
      <c r="E98" s="24">
        <v>4130</v>
      </c>
      <c r="F98" s="23" t="s">
        <v>161</v>
      </c>
      <c r="G98" s="22"/>
      <c r="H98" s="22"/>
      <c r="I98" s="22"/>
    </row>
    <row r="99" s="3" customFormat="1" ht="31" customHeight="1" spans="1:9">
      <c r="A99" s="20"/>
      <c r="B99" s="20"/>
      <c r="C99" s="26" t="s">
        <v>160</v>
      </c>
      <c r="D99" s="24"/>
      <c r="E99" s="24">
        <v>180</v>
      </c>
      <c r="F99" s="23" t="s">
        <v>162</v>
      </c>
      <c r="G99" s="22"/>
      <c r="H99" s="22"/>
      <c r="I99" s="22"/>
    </row>
    <row r="100" s="3" customFormat="1" ht="25" customHeight="1" spans="1:9">
      <c r="A100" s="20">
        <v>39</v>
      </c>
      <c r="B100" s="38" t="s">
        <v>252</v>
      </c>
      <c r="C100" s="26" t="s">
        <v>160</v>
      </c>
      <c r="D100" s="40">
        <f>SUM(E100:I101)</f>
        <v>852.625</v>
      </c>
      <c r="E100" s="41"/>
      <c r="F100" s="23" t="s">
        <v>173</v>
      </c>
      <c r="G100" s="22">
        <v>804.08</v>
      </c>
      <c r="H100" s="22"/>
      <c r="I100" s="22"/>
    </row>
    <row r="101" s="3" customFormat="1" ht="25" customHeight="1" spans="1:9">
      <c r="A101" s="20"/>
      <c r="B101" s="38"/>
      <c r="C101" s="26" t="s">
        <v>160</v>
      </c>
      <c r="D101" s="40"/>
      <c r="E101" s="40">
        <v>48.545</v>
      </c>
      <c r="F101" s="23" t="s">
        <v>162</v>
      </c>
      <c r="G101" s="40"/>
      <c r="H101" s="22"/>
      <c r="I101" s="22"/>
    </row>
    <row r="102" s="3" customFormat="1" ht="42" customHeight="1" spans="1:9">
      <c r="A102" s="20">
        <v>40</v>
      </c>
      <c r="B102" s="20" t="s">
        <v>253</v>
      </c>
      <c r="C102" s="26" t="s">
        <v>160</v>
      </c>
      <c r="D102" s="24">
        <f>SUM(E102:I104)</f>
        <v>2080</v>
      </c>
      <c r="E102" s="24">
        <v>1750</v>
      </c>
      <c r="F102" s="23" t="s">
        <v>161</v>
      </c>
      <c r="G102" s="20"/>
      <c r="H102" s="22"/>
      <c r="I102" s="22"/>
    </row>
    <row r="103" s="3" customFormat="1" ht="42" customHeight="1" spans="1:9">
      <c r="A103" s="20"/>
      <c r="B103" s="20"/>
      <c r="C103" s="21" t="s">
        <v>168</v>
      </c>
      <c r="D103" s="24"/>
      <c r="E103" s="42">
        <v>304.78</v>
      </c>
      <c r="F103" s="23" t="s">
        <v>169</v>
      </c>
      <c r="G103" s="22"/>
      <c r="H103" s="22"/>
      <c r="I103" s="22"/>
    </row>
    <row r="104" s="3" customFormat="1" ht="42" customHeight="1" spans="1:9">
      <c r="A104" s="20"/>
      <c r="B104" s="20"/>
      <c r="C104" s="20" t="s">
        <v>174</v>
      </c>
      <c r="D104" s="24"/>
      <c r="E104" s="42">
        <v>25.22</v>
      </c>
      <c r="F104" s="23" t="s">
        <v>162</v>
      </c>
      <c r="G104" s="22"/>
      <c r="H104" s="22"/>
      <c r="I104" s="22"/>
    </row>
    <row r="105" s="3" customFormat="1" ht="117" customHeight="1" spans="1:9">
      <c r="A105" s="20">
        <v>41</v>
      </c>
      <c r="B105" s="42" t="s">
        <v>254</v>
      </c>
      <c r="C105" s="26" t="s">
        <v>160</v>
      </c>
      <c r="D105" s="24">
        <f>E105+G105+H105+I105</f>
        <v>920</v>
      </c>
      <c r="E105" s="24">
        <v>920</v>
      </c>
      <c r="F105" s="23" t="s">
        <v>161</v>
      </c>
      <c r="G105" s="22"/>
      <c r="H105" s="22"/>
      <c r="I105" s="22"/>
    </row>
    <row r="106" s="3" customFormat="1" ht="110" customHeight="1" spans="1:9">
      <c r="A106" s="20">
        <v>42</v>
      </c>
      <c r="B106" s="20" t="s">
        <v>255</v>
      </c>
      <c r="C106" s="21" t="s">
        <v>168</v>
      </c>
      <c r="D106" s="24">
        <f>E106+G106+H106+I106</f>
        <v>800</v>
      </c>
      <c r="E106" s="24">
        <v>800</v>
      </c>
      <c r="F106" s="23" t="s">
        <v>169</v>
      </c>
      <c r="G106" s="22"/>
      <c r="H106" s="22"/>
      <c r="I106" s="22"/>
    </row>
    <row r="107" s="3" customFormat="1" ht="33" customHeight="1" spans="1:9">
      <c r="A107" s="20">
        <v>43</v>
      </c>
      <c r="B107" s="20" t="s">
        <v>256</v>
      </c>
      <c r="C107" s="20" t="s">
        <v>174</v>
      </c>
      <c r="D107" s="24" t="e">
        <f>SUM(E107:I108)</f>
        <v>#N/A</v>
      </c>
      <c r="E107" s="24">
        <v>1000</v>
      </c>
      <c r="F107" s="23" t="e">
        <v>#N/A</v>
      </c>
      <c r="G107" s="24"/>
      <c r="H107" s="22"/>
      <c r="I107" s="22"/>
    </row>
    <row r="108" s="3" customFormat="1" ht="33" customHeight="1" spans="1:9">
      <c r="A108" s="20"/>
      <c r="B108" s="20"/>
      <c r="C108" s="20" t="s">
        <v>174</v>
      </c>
      <c r="D108" s="24"/>
      <c r="E108" s="24">
        <v>500</v>
      </c>
      <c r="F108" s="23" t="s">
        <v>169</v>
      </c>
      <c r="G108" s="24"/>
      <c r="H108" s="22"/>
      <c r="I108" s="22"/>
    </row>
    <row r="109" s="3" customFormat="1" ht="52" customHeight="1" spans="1:9">
      <c r="A109" s="20">
        <v>44</v>
      </c>
      <c r="B109" s="20" t="s">
        <v>257</v>
      </c>
      <c r="C109" s="20" t="s">
        <v>174</v>
      </c>
      <c r="D109" s="24">
        <f>E109+G109+H109+I109</f>
        <v>210</v>
      </c>
      <c r="E109" s="24">
        <v>210</v>
      </c>
      <c r="F109" s="23" t="e">
        <v>#N/A</v>
      </c>
      <c r="G109" s="24"/>
      <c r="H109" s="22"/>
      <c r="I109" s="22"/>
    </row>
    <row r="110" s="3" customFormat="1" ht="54" customHeight="1" spans="1:9">
      <c r="A110" s="20">
        <v>45</v>
      </c>
      <c r="B110" s="20" t="s">
        <v>258</v>
      </c>
      <c r="C110" s="21" t="s">
        <v>168</v>
      </c>
      <c r="D110" s="24">
        <f>E110+G110+H110+I110</f>
        <v>500</v>
      </c>
      <c r="E110" s="24">
        <v>500</v>
      </c>
      <c r="F110" s="23" t="s">
        <v>169</v>
      </c>
      <c r="G110" s="24"/>
      <c r="H110" s="22"/>
      <c r="I110" s="22"/>
    </row>
    <row r="111" s="3" customFormat="1" ht="69" customHeight="1" spans="1:9">
      <c r="A111" s="20">
        <v>46</v>
      </c>
      <c r="B111" s="43" t="s">
        <v>259</v>
      </c>
      <c r="C111" s="20" t="s">
        <v>260</v>
      </c>
      <c r="D111" s="22">
        <f>E111+G111+H111+I111</f>
        <v>80.82</v>
      </c>
      <c r="E111" s="24"/>
      <c r="F111" s="23" t="e">
        <v>#N/A</v>
      </c>
      <c r="G111" s="24"/>
      <c r="H111" s="22"/>
      <c r="I111" s="48">
        <v>80.82</v>
      </c>
    </row>
    <row r="112" s="3" customFormat="1" ht="69" customHeight="1" spans="1:9">
      <c r="A112" s="20">
        <v>47</v>
      </c>
      <c r="B112" s="43" t="s">
        <v>261</v>
      </c>
      <c r="C112" s="20" t="s">
        <v>260</v>
      </c>
      <c r="D112" s="24">
        <f>E112+G112+H112+I112</f>
        <v>180</v>
      </c>
      <c r="E112" s="24"/>
      <c r="F112" s="23" t="e">
        <v>#N/A</v>
      </c>
      <c r="G112" s="24"/>
      <c r="H112" s="22"/>
      <c r="I112" s="43">
        <v>180</v>
      </c>
    </row>
    <row r="113" s="3" customFormat="1" ht="84" customHeight="1" spans="1:9">
      <c r="A113" s="20">
        <v>48</v>
      </c>
      <c r="B113" s="43" t="s">
        <v>262</v>
      </c>
      <c r="C113" s="20" t="s">
        <v>260</v>
      </c>
      <c r="D113" s="24">
        <f>E113+G113+H113+I113</f>
        <v>100</v>
      </c>
      <c r="E113" s="24"/>
      <c r="F113" s="23" t="e">
        <v>#N/A</v>
      </c>
      <c r="G113" s="24"/>
      <c r="H113" s="22"/>
      <c r="I113" s="43">
        <v>100</v>
      </c>
    </row>
    <row r="114" s="1" customFormat="1" ht="66" customHeight="1" spans="1:9">
      <c r="A114" s="44" t="s">
        <v>263</v>
      </c>
      <c r="B114" s="44"/>
      <c r="C114" s="45"/>
      <c r="D114" s="45"/>
      <c r="E114" s="45"/>
      <c r="F114" s="46"/>
      <c r="G114" s="45"/>
      <c r="H114" s="45"/>
      <c r="I114" s="45"/>
    </row>
    <row r="115" spans="6:6">
      <c r="F115" s="47"/>
    </row>
  </sheetData>
  <autoFilter ref="A5:I114">
    <extLst/>
  </autoFilter>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432638888888889" right="0.236111111111111" top="0.314583333333333" bottom="0.314583333333333" header="0.298611111111111" footer="0.298611111111111"/>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KKG-AN00</dc:creator>
  <cp:lastModifiedBy>Administrator</cp:lastModifiedBy>
  <dcterms:created xsi:type="dcterms:W3CDTF">2006-09-16T08:00:00Z</dcterms:created>
  <dcterms:modified xsi:type="dcterms:W3CDTF">2022-12-03T08:16:29Z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BB0F0DE9F48C46FDAAF623D8E5EA0ABE</vt:lpwstr>
  </property>
  <property fmtid="{D5CDD505-2E9C-101B-9397-08002B2CF9AE}" pid="4" name="KSOReadingLayout">
    <vt:bool>true</vt:bool>
  </property>
</Properties>
</file>