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6340" windowHeight="11790"/>
  </bookViews>
  <sheets>
    <sheet name="1" sheetId="1" r:id="rId1"/>
    <sheet name="Sheet1" sheetId="2" r:id="rId2"/>
  </sheets>
  <definedNames>
    <definedName name="_xlnm._FilterDatabase" localSheetId="0" hidden="1">'1'!$A$1:$AD$28</definedName>
    <definedName name="_xlnm._FilterDatabase" localSheetId="1" hidden="1">Sheet1!$A$5:$I$114</definedName>
    <definedName name="_xlnm.Print_Titles" localSheetId="1">Sheet1!$1:$5</definedName>
    <definedName name="_xlnm.Print_Titles" localSheetId="0">'1'!$1:$3</definedName>
  </definedNames>
  <calcPr calcId="144525"/>
</workbook>
</file>

<file path=xl/sharedStrings.xml><?xml version="1.0" encoding="utf-8"?>
<sst xmlns="http://schemas.openxmlformats.org/spreadsheetml/2006/main" count="558" uniqueCount="264">
  <si>
    <t>克拉玛依区2023年乡村振兴项目库</t>
  </si>
  <si>
    <t>序号</t>
  </si>
  <si>
    <t>项目库编号</t>
  </si>
  <si>
    <t>年度</t>
  </si>
  <si>
    <t>项目名称</t>
  </si>
  <si>
    <t>建设性质（新建、续建、改扩建）</t>
  </si>
  <si>
    <t>建设起至期限</t>
  </si>
  <si>
    <t>建设地点</t>
  </si>
  <si>
    <t>建设任务</t>
  </si>
  <si>
    <t>项目类别</t>
  </si>
  <si>
    <t>受益人口数（人）</t>
  </si>
  <si>
    <t>责任单位</t>
  </si>
  <si>
    <t>责任人</t>
  </si>
  <si>
    <t>资金规模（万元）</t>
  </si>
  <si>
    <t>简要绩效目标</t>
  </si>
  <si>
    <t>简要利益机制</t>
  </si>
  <si>
    <t>备注</t>
  </si>
  <si>
    <t>产业发展</t>
  </si>
  <si>
    <t>就业项目</t>
  </si>
  <si>
    <t>乡村建设行动</t>
  </si>
  <si>
    <t>易地搬迁后扶</t>
  </si>
  <si>
    <t>巩固三保障成果</t>
  </si>
  <si>
    <t>乡村治理和精神文明建设</t>
  </si>
  <si>
    <t>项目管理费</t>
  </si>
  <si>
    <t>其他</t>
  </si>
  <si>
    <t>小计</t>
  </si>
  <si>
    <t>中央衔接</t>
  </si>
  <si>
    <t>自治区衔接</t>
  </si>
  <si>
    <t>其它涉农整合</t>
  </si>
  <si>
    <t>地方政府债券</t>
  </si>
  <si>
    <t>地、县配套</t>
  </si>
  <si>
    <t>其他资金</t>
  </si>
  <si>
    <t>备注（其他资金名称）</t>
  </si>
  <si>
    <t>合计</t>
  </si>
  <si>
    <t>klmyq-2023-cy-01</t>
  </si>
  <si>
    <t>小拐乡项目前期费</t>
  </si>
  <si>
    <t>新建</t>
  </si>
  <si>
    <t>2023.1-2023.12</t>
  </si>
  <si>
    <t>用于支付小拐乡各项目的前期费用支出。</t>
  </si>
  <si>
    <t>小拐乡</t>
  </si>
  <si>
    <t>依斯马·阿尔沙</t>
  </si>
  <si>
    <t>完成项目支出</t>
  </si>
  <si>
    <t>-</t>
  </si>
  <si>
    <t>klmyq-2023-cy-02</t>
  </si>
  <si>
    <t>克拉玛依区小拐乡马术实训基地项目-1#马厩</t>
  </si>
  <si>
    <t>2023.03-2023.12</t>
  </si>
  <si>
    <t>建设1#马厩：总建筑面积610.0㎡，地上一层，主要功能为马厩；结构形式：钢筋混凝土框架结构+拱形波纹钢屋盖结构。</t>
  </si>
  <si>
    <t>促进马产业发展</t>
  </si>
  <si>
    <t>企业+合作社+农户</t>
  </si>
  <si>
    <t>klmyq-2023-cy-03</t>
  </si>
  <si>
    <t>克拉玛依区小拐乡马术实训基地项目-马术培训中心</t>
  </si>
  <si>
    <t>建设马术培训中心：总建筑面积2297.34㎡，地上二层，局部地下一层；主要功能为培训教室、操作间、餐厅、休息室等；结构形式：钢筋混凝土框架结构。</t>
  </si>
  <si>
    <t>klmyq-2023-cy-04</t>
  </si>
  <si>
    <t>小拐乡屠宰点建设项目</t>
  </si>
  <si>
    <t>计划在国营牧场建设屠宰场项目。建设主要内容：包括屠宰车间、消毒室、化验室等建筑面积3000平方米，配套建设待宰牛羊圈、堆粪场、动物无害化处理设施设备等其他附属设施。项目建成后年屠宰牛、羊10万头（只）。</t>
  </si>
  <si>
    <t>自筹</t>
  </si>
  <si>
    <t>完成屠宰点建设</t>
  </si>
  <si>
    <t>klmyq-2023-cy-05</t>
  </si>
  <si>
    <t>小拐村旅游观光配套项目</t>
  </si>
  <si>
    <t>小拐村</t>
  </si>
  <si>
    <t>1.移动公共卫生间4个*5万元；
2.旅游观光车5个*5万元、马车；
3.采购毡房20座*5万元；
4.小拐村旅游设施建设：小火车、蹦床、体能拓展、派铁环、弹球、玩泥巴、跳房子、农事体验，文化体验等</t>
  </si>
  <si>
    <t>艾力别提</t>
  </si>
  <si>
    <t>完成旅游观光配套设备购买</t>
  </si>
  <si>
    <t>企业+合作社</t>
  </si>
  <si>
    <t>klmyq-2023-cy-06</t>
  </si>
  <si>
    <t>小拐乡养殖产业基础配套设施</t>
  </si>
  <si>
    <t>克拉玛依区车排子油田公路24公里处</t>
  </si>
  <si>
    <t>24公里建设养殖产业园区内，园区内用水由136团12连主管线引入，长28公里，管径采用DN300、电路从就近变电站接入、与13连沥青路面接通路面宽6米，长24公里、等进行配套设施建设，用于园区内规模化养殖产业正常生产使用。</t>
  </si>
  <si>
    <t>完成基础配套设施建设内容</t>
  </si>
  <si>
    <t>klmyq-2023-cy-07</t>
  </si>
  <si>
    <t>克拉玛依市克拉玛依区小拐乡中心村旅游改造提升项目</t>
  </si>
  <si>
    <t>小拐村老村</t>
  </si>
  <si>
    <t>小拐乡中心村进行整体改造提升，对原有建筑进行文化元素提升改造，同时改建、新建康养中心、特色手工坊、游客服务集散中心、小拐地标塔（空中观景台）、历史文化展示中心、民俗文化体验中心、乡村特色民宿等设施。</t>
  </si>
  <si>
    <t>完成配套设施建设</t>
  </si>
  <si>
    <t>klmyq-2023-cy-08</t>
  </si>
  <si>
    <t>小拐乡和谐村休闲农业基础设施建设项目</t>
  </si>
  <si>
    <t>和谐村</t>
  </si>
  <si>
    <t>修建热门旅游项目，修建马车露营帐篷3个，创意露营木屋3个，其他网红热门打卡建筑以及附属配套设施。</t>
  </si>
  <si>
    <t>孙卓</t>
  </si>
  <si>
    <t>完成休闲农业基础设施</t>
  </si>
  <si>
    <t>klmyq-2023-cy-09</t>
  </si>
  <si>
    <t>小拐乡农业产业服务设施购置</t>
  </si>
  <si>
    <t>给小拐乡三村购买农业植保无人机大疆T-30共计10台，用于小拐乡种植户大田植物保护；对聘用村民进行操作培训，增加村民收入问题。</t>
  </si>
  <si>
    <t>完成和谐村农业产业服务设施购置</t>
  </si>
  <si>
    <t>klmyq-2023-cy-10</t>
  </si>
  <si>
    <t>克拉玛依市克拉玛依区小拐乡农牧民培训中心项目</t>
  </si>
  <si>
    <t>1.新建教学楼1座：阶梯教室1间（300人，600平方，兼远程教学中心），100人教室3间，每间200平方，共600平方，60人教室4间，每间120平方，共480平方，30人教室6间，每间60平方，共计360平方，情景模拟室1间，60平方，办公室6间，每间18平方，共计108平方，接待室1间，30平方，卫生间6间，每间20平方米。学术报告厅1间，100平方米。茶水间3间，每间10平方米，共3750平方米。
2.新建学员楼1座，其中一楼为食堂，大厅500平方米，40平方米的就餐室4间，160平方米，60平方米的就餐室4间，240平方米，80平方米就餐室1间，备餐室1间，400平方米。80平方米会议室1间，60平方米会议室1间。30平方米标准间130间，共计3900平方米，50平方米单人间20间，洗衣房1间80平方米、办公室1间35平方米，物品调配间4间，每间30平方米，1楼设置公共卫生间1间，60平方米，前台200平方米。
3.配套停车场。</t>
  </si>
  <si>
    <t>提升农牧民农业技术</t>
  </si>
  <si>
    <t>klmyq-2023-cy-11</t>
  </si>
  <si>
    <t>克拉玛依区小拐乡优质农产品集中加工区建设项目</t>
  </si>
  <si>
    <t>在园区内建设1000平方米厂房1座及其它加工车间4座，每座200平方米及园区内水、电、路、燃气等基础配套设施。新建一座精油萃取车间，用于制作提取洋甘菊、月季等芳香植物园内草本精油，车间建筑面积400平方米，配套附属设备。在小拐乡农副产品加工建设园区内新建一座精油萃取车间，用于制作提取洋甘菊、月季等芳香植物园内草本精油，车间建筑面积400平方米，配套附属设备。</t>
  </si>
  <si>
    <t>促进农产品加工业发展</t>
  </si>
  <si>
    <t>klmyq-2023-cy-12</t>
  </si>
  <si>
    <t>克拉玛依区小拐乡马术实训基地项目(二期)</t>
  </si>
  <si>
    <t>建设术培训中心：马文化博物馆、游客接待中心、会议室、教师办公室、宿舍、食堂及其它辅助用房等。建筑面积 3000.00 ㎡。采用框架结构。（2）马房、草房及室内马术训练场地建筑面积共计 2500.00 ㎡。采用钢结构；室外马术训练场：场地占地面积 5000.00 ㎡。（3）室内外配套及其他附属设施建设等。</t>
  </si>
  <si>
    <t>klmyq-2023-cy-19</t>
  </si>
  <si>
    <t>克拉玛依区畜禽隔离场建设项目（一期）</t>
  </si>
  <si>
    <t>克拉玛依区小拐公安检查站西侧</t>
  </si>
  <si>
    <t>在现有克拉玛依市牛羊隔离点新建隔离牛舍2栋，每栋1000平米；建隔离羊舍2栋，每栋1000平米。新建防疫人员值班室、消毒室、检疫室100平米；饲草料存贮间、无害化处理设施、堆粪场各1座以及相应的隔离场围栏、水电、简易道路等配套设施。</t>
  </si>
  <si>
    <t>完成基础设施建设</t>
  </si>
  <si>
    <t>政府+企业</t>
  </si>
  <si>
    <t>klmyq-2023-cy-13</t>
  </si>
  <si>
    <t>克拉玛依市克拉玛依区高标准农田建设项目</t>
  </si>
  <si>
    <t>农业综合开发区</t>
  </si>
  <si>
    <t>对克拉玛依区农业综合开发区3.3万亩基本农田进行高标准农田建设。根据“填平补齐”的原则，配套土地平整工程、灌溉与排水工程、田间道路工程、农田防护与生态环境保持工程及其它工程。</t>
  </si>
  <si>
    <t>区农业农村局</t>
  </si>
  <si>
    <t>张旭</t>
  </si>
  <si>
    <t>农田建设补助资金</t>
  </si>
  <si>
    <t>完成高标准农田建设，提升地力</t>
  </si>
  <si>
    <t>klmyq-2023-cy-14</t>
  </si>
  <si>
    <t>克拉玛依国家农业科技园区基础设施配套工程项目（四期）</t>
  </si>
  <si>
    <t>建设内容包括蓝天大道、白云大道25公里长、20米宽以及相关配套设施的道路改造提升项目。以及蓝天二路、蓝天四路、蓝天三路、白云三路等49公里长、道路10米宽以及相关配套设施的建设。完成3个庭院经济区20公里道路及配套设施的改造提升。完善经济防风林建设，长度约16千米，宽度100米；林带管护水利设施、地下水收集设施；建设垃圾转运站1座。区建设生活垃圾收集点（垃圾房）约72个，建筑面积约1440平方米；建垃圾中转站1个，中转站总建筑面积720平方米等。</t>
  </si>
  <si>
    <t>完善农业区域基础设施</t>
  </si>
  <si>
    <t>无</t>
  </si>
  <si>
    <t>klmyq-2023-cy-15</t>
  </si>
  <si>
    <t>克拉玛依区粮食仓储物流设施建设项目（一期）</t>
  </si>
  <si>
    <t>项目占地面积75亩。建设内容：建设3座日处理能力1000吨粮食烘干塔，4座7500吨粮食储筒仓，6座2800平方米粮食储存条形库，一个中控室，3个锅炉房、堆场、地坪道路、围墙及配套系统等。</t>
  </si>
  <si>
    <t>促进粮食仓促发展</t>
  </si>
  <si>
    <t>klmyq-2023-cy-16</t>
  </si>
  <si>
    <t>克拉玛依市蓝天大道（创业大道-石化大道）道路工程（乡村振兴方向）</t>
  </si>
  <si>
    <t>新建蓝天大道（创业大道-石化大道）
道路及其配套设施等，道路长度约 1.67 千米</t>
  </si>
  <si>
    <t>klmyq-2023-cy-17</t>
  </si>
  <si>
    <t>克拉玛依区农业标准化厂房建设项目（一期）</t>
  </si>
  <si>
    <t>项目占地面积50亩。建设内容：建设年处理能力20000吨蔬菜加工厂一座，包含标准化厂房（原料加工间）8座，每座1000平米，蔬菜深加工车间一座占地1000平米，成品库房一座1000平米，配套建设堆场、检验检疫室及水电气等附属设施。</t>
  </si>
  <si>
    <t>提升一二三融合人发展</t>
  </si>
  <si>
    <t>klmyq-2023-cy-18</t>
  </si>
  <si>
    <t>克拉玛依区粪污资源化利用项目</t>
  </si>
  <si>
    <t>农业开发区、小拐乡、国有牧场</t>
  </si>
  <si>
    <t>本项目拟在农业开发区、小拐乡、国有牧场新建设防渗堆粪池7座，建设有机肥厂一座、购置拉运、装卸粪污车辆设备一批。</t>
  </si>
  <si>
    <t>提升粪污资源化利用</t>
  </si>
  <si>
    <t>政府+企业+合作社</t>
  </si>
  <si>
    <t>klmyq-2023-cy-20</t>
  </si>
  <si>
    <t>克拉玛依市克拉玛依区养殖废弃物无害化处理项目</t>
  </si>
  <si>
    <t>新建病死畜禽无害化场一座占地50亩，并配备相关设施设备，采用高温高压杀菌后进行分离过滤、催化发酵等工艺，分离生产出油脂、有机肥，从而解决了病死畜禽环境污染问题，使病死畜禽变废为宝。</t>
  </si>
  <si>
    <t>完成项目内容建设</t>
  </si>
  <si>
    <t>klmyq-2023-cy-21</t>
  </si>
  <si>
    <t>克拉玛依市克拉玛依区草畜乳生态循环种养殖园区项目</t>
  </si>
  <si>
    <t>该项目位于克拉玛依农业科技园区蓝天大道西头，环林西路以北，项目总面积100公顷。建设内容包括建设自来水管线5千米，管径DN400；架线15千米建变电站一座，；接DN150天然气5千米。标准化圈舍8栋，面积60000平米，干奶牛舍2栋10000平米，育成牛舍2栋6000平米，优质苜蓿饲草种植区10000亩，防疫室、办公室、挤奶大厅、饲料库、青储窖、粪污无害化处理和年加工处理20万吨有机肥加工厂及等设施配套建设。</t>
  </si>
  <si>
    <t>促进克拉玛依区农业发展</t>
  </si>
  <si>
    <t>klmyq-2023-cy-22</t>
  </si>
  <si>
    <t>克拉玛依国家农业科技园区大健康产业区基础设施配套建设项目</t>
  </si>
  <si>
    <t>建设标准化厂房，办公及健康药业、食品产业等其他产业配套设施，占地面积约120000㎡。包括10栋标准厂房、1栋综合楼以及2个门卫室、4个变电站。以及仓储库房、冷库、集装箱系统配套,园区内新建水产养殖车间(包跨饲料厂、冷冻库、虾苗繁殖场)，海洋生物元素GMP生产车间，配套建设相应的配套操作间/办公用工程，并购置相应冷库设备、办公及检测等仪器设备。</t>
  </si>
  <si>
    <t>klmyq-2023-cy-23</t>
  </si>
  <si>
    <t>克拉玛依区蔬菜标准园</t>
  </si>
  <si>
    <t>建设8000亩标准化蔬菜生产基地，解决水肥一体化、田间道路、机械化设备、管护用房等基础设施，实施蔬菜机械化生产实验示范。</t>
  </si>
  <si>
    <t>klmyq-2023-cy-24</t>
  </si>
  <si>
    <t>克拉玛依食用菌工厂化项目（一期）</t>
  </si>
  <si>
    <t>厂区总占地面积70亩。新建食用菌生产厂房8栋，建筑面积共计20000㎡（食用菌生产厂房7栋，拌料车间1栋）；新建原料堆场一个，占地面积3600㎡；配套建设堆场、灭菌室及水电气等附属设施。</t>
  </si>
  <si>
    <t>附件：</t>
  </si>
  <si>
    <t>英吉沙县2019年脱贫攻坚项目计划表</t>
  </si>
  <si>
    <t>填报单位：英吉沙县</t>
  </si>
  <si>
    <r>
      <rPr>
        <sz val="12"/>
        <rFont val="方正小标宋简体"/>
        <charset val="134"/>
      </rPr>
      <t>联系电话：</t>
    </r>
    <r>
      <rPr>
        <sz val="12"/>
        <rFont val="Times New Roman"/>
        <charset val="134"/>
      </rPr>
      <t>15292913060</t>
    </r>
  </si>
  <si>
    <t>项目序号</t>
  </si>
  <si>
    <t>资金来源项目名称</t>
  </si>
  <si>
    <t>中央</t>
  </si>
  <si>
    <t>文号</t>
  </si>
  <si>
    <t>自治区</t>
  </si>
  <si>
    <t>地州</t>
  </si>
  <si>
    <t>县级</t>
  </si>
  <si>
    <r>
      <rPr>
        <sz val="10"/>
        <rFont val="方正仿宋_GBK"/>
        <charset val="134"/>
      </rPr>
      <t>英吉沙县特色种植项目</t>
    </r>
  </si>
  <si>
    <r>
      <rPr>
        <sz val="10"/>
        <rFont val="Times New Roman"/>
        <charset val="134"/>
      </rPr>
      <t>2019</t>
    </r>
    <r>
      <rPr>
        <sz val="10"/>
        <rFont val="方正仿宋_GBK"/>
        <charset val="134"/>
      </rPr>
      <t>年中央扶贫专项资金</t>
    </r>
  </si>
  <si>
    <r>
      <rPr>
        <sz val="10"/>
        <rFont val="方正仿宋_GBK"/>
        <charset val="134"/>
      </rPr>
      <t>喀地财扶</t>
    </r>
    <r>
      <rPr>
        <sz val="10"/>
        <rFont val="Times New Roman"/>
        <charset val="134"/>
      </rPr>
      <t>[2018]62</t>
    </r>
    <r>
      <rPr>
        <sz val="10"/>
        <rFont val="方正仿宋_GBK"/>
        <charset val="134"/>
      </rPr>
      <t>号</t>
    </r>
  </si>
  <si>
    <r>
      <rPr>
        <sz val="10"/>
        <rFont val="方正仿宋_GBK"/>
        <charset val="134"/>
      </rPr>
      <t>喀地财扶</t>
    </r>
    <r>
      <rPr>
        <sz val="10"/>
        <rFont val="Times New Roman"/>
        <charset val="134"/>
      </rPr>
      <t>[2019]18</t>
    </r>
    <r>
      <rPr>
        <sz val="10"/>
        <rFont val="方正仿宋_GBK"/>
        <charset val="134"/>
      </rPr>
      <t>号</t>
    </r>
  </si>
  <si>
    <r>
      <rPr>
        <sz val="10"/>
        <rFont val="方正仿宋_GBK"/>
        <charset val="134"/>
      </rPr>
      <t>英吉沙县食用菌生产基地设施及配套建设项目</t>
    </r>
  </si>
  <si>
    <r>
      <rPr>
        <sz val="10"/>
        <rFont val="方正仿宋_GBK"/>
        <charset val="134"/>
      </rPr>
      <t>英吉沙县设施农业蔬菜提质增效项目</t>
    </r>
  </si>
  <si>
    <r>
      <rPr>
        <sz val="10"/>
        <rFont val="方正仿宋_GBK"/>
        <charset val="134"/>
      </rPr>
      <t>英吉沙县林果业提质增效项目</t>
    </r>
  </si>
  <si>
    <r>
      <rPr>
        <sz val="10"/>
        <rFont val="Times New Roman"/>
        <charset val="134"/>
      </rPr>
      <t>2019</t>
    </r>
    <r>
      <rPr>
        <sz val="10"/>
        <rFont val="方正仿宋_GBK"/>
        <charset val="134"/>
      </rPr>
      <t>年中央农业资源及生态保护补助资金（统筹整合部分）</t>
    </r>
  </si>
  <si>
    <r>
      <rPr>
        <sz val="10"/>
        <rFont val="方正仿宋_GBK"/>
        <charset val="134"/>
      </rPr>
      <t>喀地财农</t>
    </r>
    <r>
      <rPr>
        <sz val="10"/>
        <rFont val="Times New Roman"/>
        <charset val="134"/>
      </rPr>
      <t>[2018]84</t>
    </r>
    <r>
      <rPr>
        <sz val="10"/>
        <rFont val="方正仿宋_GBK"/>
        <charset val="134"/>
      </rPr>
      <t>号</t>
    </r>
  </si>
  <si>
    <r>
      <rPr>
        <sz val="10"/>
        <rFont val="方正仿宋_GBK"/>
        <charset val="134"/>
      </rPr>
      <t>中央车辆购置税收入补助地方用于农村公路建设项目资金（统筹整合部分）</t>
    </r>
  </si>
  <si>
    <r>
      <rPr>
        <sz val="10"/>
        <rFont val="方正仿宋_GBK"/>
        <charset val="134"/>
      </rPr>
      <t>喀地财建</t>
    </r>
    <r>
      <rPr>
        <sz val="10"/>
        <rFont val="Times New Roman"/>
        <charset val="134"/>
      </rPr>
      <t>[2018]141</t>
    </r>
    <r>
      <rPr>
        <sz val="10"/>
        <rFont val="方正仿宋_GBK"/>
        <charset val="134"/>
      </rPr>
      <t>号</t>
    </r>
  </si>
  <si>
    <r>
      <rPr>
        <sz val="10"/>
        <rFont val="方正仿宋_GBK"/>
        <charset val="134"/>
      </rPr>
      <t>自治区农田水利设施建设和水土保持补助资金</t>
    </r>
  </si>
  <si>
    <r>
      <rPr>
        <sz val="10"/>
        <rFont val="方正仿宋_GBK"/>
        <charset val="134"/>
      </rPr>
      <t>喀地财农</t>
    </r>
    <r>
      <rPr>
        <sz val="10"/>
        <rFont val="Times New Roman"/>
        <charset val="134"/>
      </rPr>
      <t>(2019)3</t>
    </r>
    <r>
      <rPr>
        <sz val="10"/>
        <rFont val="方正仿宋_GBK"/>
        <charset val="134"/>
      </rPr>
      <t>号</t>
    </r>
  </si>
  <si>
    <r>
      <rPr>
        <sz val="10"/>
        <rFont val="方正仿宋_GBK"/>
        <charset val="134"/>
      </rPr>
      <t>自治区财政专项扶贫资金</t>
    </r>
  </si>
  <si>
    <r>
      <rPr>
        <sz val="10"/>
        <rFont val="方正仿宋_GBK"/>
        <charset val="134"/>
      </rPr>
      <t>喀地财扶</t>
    </r>
    <r>
      <rPr>
        <sz val="10"/>
        <rFont val="Times New Roman"/>
        <charset val="134"/>
      </rPr>
      <t>[2019]2</t>
    </r>
    <r>
      <rPr>
        <sz val="10"/>
        <rFont val="方正仿宋_GBK"/>
        <charset val="134"/>
      </rPr>
      <t>号</t>
    </r>
  </si>
  <si>
    <r>
      <rPr>
        <sz val="10"/>
        <rFont val="方正仿宋_GBK"/>
        <charset val="134"/>
      </rPr>
      <t>中央扶贫专项资金</t>
    </r>
  </si>
  <si>
    <r>
      <rPr>
        <sz val="10"/>
        <rFont val="方正仿宋_GBK"/>
        <charset val="134"/>
      </rPr>
      <t>中央财政专项扶贫资金</t>
    </r>
  </si>
  <si>
    <r>
      <rPr>
        <sz val="10"/>
        <rFont val="方正仿宋_GBK"/>
        <charset val="134"/>
      </rPr>
      <t>英吉沙县林果业提质增产辅助项目</t>
    </r>
  </si>
  <si>
    <r>
      <rPr>
        <sz val="10"/>
        <rFont val="方正仿宋_GBK"/>
        <charset val="134"/>
      </rPr>
      <t>英吉沙县林下经济项目</t>
    </r>
  </si>
  <si>
    <r>
      <rPr>
        <sz val="10"/>
        <rFont val="方正仿宋_GBK"/>
        <charset val="134"/>
      </rPr>
      <t>英吉沙县特色林果种植基地建设项目</t>
    </r>
  </si>
  <si>
    <r>
      <rPr>
        <sz val="10"/>
        <rFont val="Times New Roman"/>
        <charset val="134"/>
      </rPr>
      <t>2019</t>
    </r>
    <r>
      <rPr>
        <sz val="10"/>
        <rFont val="方正仿宋_GBK"/>
        <charset val="134"/>
      </rPr>
      <t>年中央林业改革发展补助资金（统筹整合部分）</t>
    </r>
  </si>
  <si>
    <r>
      <rPr>
        <sz val="10"/>
        <rFont val="方正仿宋_GBK"/>
        <charset val="134"/>
      </rPr>
      <t>喀地财农</t>
    </r>
    <r>
      <rPr>
        <sz val="10"/>
        <rFont val="Times New Roman"/>
        <charset val="134"/>
      </rPr>
      <t>(2018)85</t>
    </r>
    <r>
      <rPr>
        <sz val="10"/>
        <rFont val="方正仿宋_GBK"/>
        <charset val="134"/>
      </rPr>
      <t>号</t>
    </r>
  </si>
  <si>
    <r>
      <rPr>
        <sz val="10"/>
        <rFont val="方正仿宋_GBK"/>
        <charset val="134"/>
      </rPr>
      <t>英吉沙县林下养殖项目</t>
    </r>
  </si>
  <si>
    <r>
      <rPr>
        <sz val="10"/>
        <rFont val="方正仿宋_GBK"/>
        <charset val="134"/>
      </rPr>
      <t>英吉沙县良种繁育中心建设项目</t>
    </r>
  </si>
  <si>
    <r>
      <rPr>
        <sz val="10"/>
        <rFont val="方正仿宋_GBK"/>
        <charset val="134"/>
      </rPr>
      <t>车辆购置税收入补助地方用于农村公路建设项目资金（统筹整合部分）</t>
    </r>
  </si>
  <si>
    <r>
      <rPr>
        <sz val="10"/>
        <rFont val="Times New Roman"/>
        <charset val="134"/>
      </rPr>
      <t>2019</t>
    </r>
    <r>
      <rPr>
        <sz val="10"/>
        <rFont val="方正仿宋_GBK"/>
        <charset val="134"/>
      </rPr>
      <t>年中央水利发展资金（统筹整合部分）</t>
    </r>
  </si>
  <si>
    <r>
      <rPr>
        <sz val="10"/>
        <rFont val="方正仿宋_GBK"/>
        <charset val="134"/>
      </rPr>
      <t>自治区一事一议财政奖补资金（统筹整合部分）</t>
    </r>
  </si>
  <si>
    <r>
      <rPr>
        <sz val="10"/>
        <rFont val="方正仿宋_GBK"/>
        <charset val="134"/>
      </rPr>
      <t>喀地综改</t>
    </r>
    <r>
      <rPr>
        <sz val="10"/>
        <rFont val="Times New Roman"/>
        <charset val="134"/>
      </rPr>
      <t>[2019]1</t>
    </r>
    <r>
      <rPr>
        <sz val="10"/>
        <rFont val="方正仿宋_GBK"/>
        <charset val="134"/>
      </rPr>
      <t>号</t>
    </r>
  </si>
  <si>
    <r>
      <rPr>
        <sz val="10"/>
        <rFont val="方正仿宋_GBK"/>
        <charset val="134"/>
      </rPr>
      <t>英吉沙县牲畜养殖良种繁育及推广项目</t>
    </r>
  </si>
  <si>
    <r>
      <rPr>
        <sz val="10"/>
        <rFont val="方正仿宋_GBK"/>
        <charset val="134"/>
      </rPr>
      <t>英吉沙县畜牧养殖小区建设项目</t>
    </r>
  </si>
  <si>
    <r>
      <rPr>
        <sz val="10"/>
        <rFont val="方正仿宋_GBK"/>
        <charset val="134"/>
      </rPr>
      <t>英吉沙县贫困户蛋鸡养殖项目</t>
    </r>
  </si>
  <si>
    <r>
      <rPr>
        <sz val="10"/>
        <rFont val="方正仿宋_GBK"/>
        <charset val="134"/>
      </rPr>
      <t>英吉沙县贫困户鸽子养殖项目</t>
    </r>
  </si>
  <si>
    <r>
      <rPr>
        <sz val="10"/>
        <rFont val="方正仿宋_GBK"/>
        <charset val="134"/>
      </rPr>
      <t>英吉沙县獭兔产业扶贫项目</t>
    </r>
  </si>
  <si>
    <r>
      <rPr>
        <sz val="10"/>
        <rFont val="方正仿宋_GBK"/>
        <charset val="134"/>
      </rPr>
      <t>自治区扶贫专项资金</t>
    </r>
  </si>
  <si>
    <r>
      <rPr>
        <sz val="10"/>
        <rFont val="方正仿宋_GBK"/>
        <charset val="134"/>
      </rPr>
      <t>英吉沙县庭院经济巩固提升项目</t>
    </r>
  </si>
  <si>
    <r>
      <rPr>
        <sz val="10"/>
        <rFont val="方正仿宋_GBK"/>
        <charset val="134"/>
      </rPr>
      <t>英吉沙县果蔬冷藏保鲜库建设项目</t>
    </r>
  </si>
  <si>
    <r>
      <rPr>
        <sz val="10"/>
        <rFont val="方正仿宋_GBK"/>
        <charset val="134"/>
      </rPr>
      <t>英吉沙县果蔬储藏窖建设项目</t>
    </r>
  </si>
  <si>
    <r>
      <rPr>
        <sz val="10"/>
        <rFont val="方正仿宋_GBK"/>
        <charset val="134"/>
      </rPr>
      <t>英吉沙县农机专业合作社建设项目</t>
    </r>
  </si>
  <si>
    <r>
      <rPr>
        <sz val="10"/>
        <rFont val="方正仿宋_GBK"/>
        <charset val="134"/>
      </rPr>
      <t>自治区扶持村级集体经济发展试点补助资金（统筹整合部分）</t>
    </r>
  </si>
  <si>
    <r>
      <rPr>
        <sz val="10"/>
        <rFont val="方正仿宋_GBK"/>
        <charset val="134"/>
      </rPr>
      <t>喀地综改</t>
    </r>
    <r>
      <rPr>
        <sz val="10"/>
        <rFont val="Times New Roman"/>
        <charset val="134"/>
      </rPr>
      <t>[2019]3</t>
    </r>
    <r>
      <rPr>
        <sz val="10"/>
        <rFont val="方正仿宋_GBK"/>
        <charset val="134"/>
      </rPr>
      <t>号</t>
    </r>
  </si>
  <si>
    <r>
      <rPr>
        <sz val="10"/>
        <rFont val="方正仿宋_GBK"/>
        <charset val="134"/>
      </rPr>
      <t>自治区农村综合改革转移支付</t>
    </r>
  </si>
  <si>
    <r>
      <rPr>
        <sz val="10"/>
        <rFont val="方正仿宋_GBK"/>
        <charset val="134"/>
      </rPr>
      <t>喀地综改</t>
    </r>
    <r>
      <rPr>
        <sz val="10"/>
        <rFont val="Times New Roman"/>
        <charset val="134"/>
      </rPr>
      <t>[2019]5</t>
    </r>
    <r>
      <rPr>
        <sz val="10"/>
        <rFont val="方正仿宋_GBK"/>
        <charset val="134"/>
      </rPr>
      <t>号</t>
    </r>
  </si>
  <si>
    <r>
      <rPr>
        <sz val="10"/>
        <rFont val="方正仿宋_GBK"/>
        <charset val="134"/>
      </rPr>
      <t>中央生猪（牛羊）调出大县奖励</t>
    </r>
    <r>
      <rPr>
        <sz val="10"/>
        <rFont val="Times New Roman"/>
        <charset val="134"/>
      </rPr>
      <t xml:space="preserve">
</t>
    </r>
    <r>
      <rPr>
        <sz val="10"/>
        <rFont val="方正仿宋_GBK"/>
        <charset val="134"/>
      </rPr>
      <t>资金（省级统筹部分）</t>
    </r>
  </si>
  <si>
    <r>
      <rPr>
        <sz val="10"/>
        <rFont val="方正仿宋_GBK"/>
        <charset val="134"/>
      </rPr>
      <t>喀地财建</t>
    </r>
    <r>
      <rPr>
        <sz val="10"/>
        <rFont val="Times New Roman"/>
        <charset val="134"/>
      </rPr>
      <t>[2019]55</t>
    </r>
    <r>
      <rPr>
        <sz val="10"/>
        <rFont val="方正仿宋_GBK"/>
        <charset val="134"/>
      </rPr>
      <t>号</t>
    </r>
  </si>
  <si>
    <r>
      <rPr>
        <sz val="10"/>
        <rFont val="Times New Roman"/>
        <charset val="134"/>
      </rPr>
      <t>2019</t>
    </r>
    <r>
      <rPr>
        <sz val="10"/>
        <rFont val="方正仿宋_GBK"/>
        <charset val="134"/>
      </rPr>
      <t>年自治区新增建设用地土地有偿使用费安排的高标准基本农田建设资金</t>
    </r>
    <r>
      <rPr>
        <sz val="10"/>
        <rFont val="Times New Roman"/>
        <charset val="134"/>
      </rPr>
      <t>(</t>
    </r>
    <r>
      <rPr>
        <sz val="10"/>
        <rFont val="方正仿宋_GBK"/>
        <charset val="134"/>
      </rPr>
      <t>统筹整合部分）</t>
    </r>
  </si>
  <si>
    <r>
      <rPr>
        <sz val="10"/>
        <rFont val="方正仿宋_GBK"/>
        <charset val="134"/>
      </rPr>
      <t>喀地财建</t>
    </r>
    <r>
      <rPr>
        <sz val="10"/>
        <rFont val="Times New Roman"/>
        <charset val="134"/>
      </rPr>
      <t>[2019]50</t>
    </r>
    <r>
      <rPr>
        <sz val="10"/>
        <rFont val="方正仿宋_GBK"/>
        <charset val="134"/>
      </rPr>
      <t>号</t>
    </r>
  </si>
  <si>
    <r>
      <rPr>
        <sz val="10"/>
        <rFont val="方正仿宋_GBK"/>
        <charset val="134"/>
      </rPr>
      <t>自治区农村环境连片整治示范资金</t>
    </r>
  </si>
  <si>
    <r>
      <rPr>
        <sz val="10"/>
        <rFont val="方正仿宋_GBK"/>
        <charset val="134"/>
      </rPr>
      <t>喀地财建</t>
    </r>
    <r>
      <rPr>
        <sz val="10"/>
        <rFont val="Times New Roman"/>
        <charset val="134"/>
      </rPr>
      <t>[2019]49</t>
    </r>
    <r>
      <rPr>
        <sz val="10"/>
        <rFont val="方正仿宋_GBK"/>
        <charset val="134"/>
      </rPr>
      <t>号</t>
    </r>
  </si>
  <si>
    <r>
      <rPr>
        <sz val="10"/>
        <rFont val="方正仿宋_GBK"/>
        <charset val="134"/>
      </rPr>
      <t>自治区安排基本建设投资用于</t>
    </r>
    <r>
      <rPr>
        <sz val="10"/>
        <rFont val="Times New Roman"/>
        <charset val="134"/>
      </rPr>
      <t>“</t>
    </r>
    <r>
      <rPr>
        <sz val="10"/>
        <rFont val="方正仿宋_GBK"/>
        <charset val="134"/>
      </rPr>
      <t>三农</t>
    </r>
    <r>
      <rPr>
        <sz val="10"/>
        <rFont val="Times New Roman"/>
        <charset val="134"/>
      </rPr>
      <t>”</t>
    </r>
    <r>
      <rPr>
        <sz val="10"/>
        <rFont val="方正仿宋_GBK"/>
        <charset val="134"/>
      </rPr>
      <t>部分</t>
    </r>
    <r>
      <rPr>
        <sz val="10"/>
        <rFont val="Times New Roman"/>
        <charset val="134"/>
      </rPr>
      <t xml:space="preserve">
</t>
    </r>
  </si>
  <si>
    <r>
      <rPr>
        <sz val="10"/>
        <rFont val="方正仿宋_GBK"/>
        <charset val="134"/>
      </rPr>
      <t>喀地财建</t>
    </r>
    <r>
      <rPr>
        <sz val="10"/>
        <rFont val="Times New Roman"/>
        <charset val="134"/>
      </rPr>
      <t>[2019]58</t>
    </r>
    <r>
      <rPr>
        <sz val="10"/>
        <rFont val="方正仿宋_GBK"/>
        <charset val="134"/>
      </rPr>
      <t>号</t>
    </r>
  </si>
  <si>
    <r>
      <rPr>
        <sz val="10"/>
        <rFont val="方正仿宋_GBK"/>
        <charset val="134"/>
      </rPr>
      <t>自治区旅游发展基金</t>
    </r>
  </si>
  <si>
    <r>
      <rPr>
        <sz val="10"/>
        <rFont val="方正仿宋_GBK"/>
        <charset val="134"/>
      </rPr>
      <t>喀地财教</t>
    </r>
    <r>
      <rPr>
        <sz val="10"/>
        <rFont val="Times New Roman"/>
        <charset val="134"/>
      </rPr>
      <t>[2019]55</t>
    </r>
    <r>
      <rPr>
        <sz val="10"/>
        <rFont val="方正仿宋_GBK"/>
        <charset val="134"/>
      </rPr>
      <t>号</t>
    </r>
  </si>
  <si>
    <r>
      <rPr>
        <sz val="10"/>
        <rFont val="方正仿宋_GBK"/>
        <charset val="134"/>
      </rPr>
      <t>喀地财农</t>
    </r>
    <r>
      <rPr>
        <sz val="10"/>
        <rFont val="Times New Roman"/>
        <charset val="134"/>
      </rPr>
      <t>[2019]35</t>
    </r>
    <r>
      <rPr>
        <sz val="10"/>
        <rFont val="方正仿宋_GBK"/>
        <charset val="134"/>
      </rPr>
      <t>号</t>
    </r>
  </si>
  <si>
    <r>
      <rPr>
        <sz val="10"/>
        <rFont val="Times New Roman"/>
        <charset val="134"/>
      </rPr>
      <t>2019</t>
    </r>
    <r>
      <rPr>
        <sz val="10"/>
        <rFont val="方正仿宋_GBK"/>
        <charset val="134"/>
      </rPr>
      <t>年第二批中央水利发展资金（统筹整合部分）</t>
    </r>
  </si>
  <si>
    <r>
      <rPr>
        <sz val="10"/>
        <rFont val="方正仿宋_GBK"/>
        <charset val="134"/>
      </rPr>
      <t>喀地财农</t>
    </r>
    <r>
      <rPr>
        <sz val="10"/>
        <rFont val="Times New Roman"/>
        <charset val="134"/>
      </rPr>
      <t>[2019]36</t>
    </r>
    <r>
      <rPr>
        <sz val="10"/>
        <rFont val="方正仿宋_GBK"/>
        <charset val="134"/>
      </rPr>
      <t>号</t>
    </r>
  </si>
  <si>
    <r>
      <rPr>
        <sz val="10"/>
        <rFont val="方正仿宋_GBK"/>
        <charset val="134"/>
      </rPr>
      <t>中央产粮大县奖励资金（统筹整合部分）</t>
    </r>
  </si>
  <si>
    <r>
      <rPr>
        <sz val="10"/>
        <rFont val="方正仿宋_GBK"/>
        <charset val="134"/>
      </rPr>
      <t>喀地财建</t>
    </r>
    <r>
      <rPr>
        <sz val="10"/>
        <rFont val="Times New Roman"/>
        <charset val="134"/>
      </rPr>
      <t>[2019]66</t>
    </r>
    <r>
      <rPr>
        <sz val="10"/>
        <rFont val="方正仿宋_GBK"/>
        <charset val="134"/>
      </rPr>
      <t>号</t>
    </r>
  </si>
  <si>
    <r>
      <rPr>
        <sz val="10"/>
        <rFont val="方正仿宋_GBK"/>
        <charset val="134"/>
      </rPr>
      <t>英吉沙县色买提甜杏肉生产加工建设项目</t>
    </r>
  </si>
  <si>
    <r>
      <rPr>
        <sz val="10"/>
        <rFont val="方正仿宋_GBK"/>
        <charset val="134"/>
      </rPr>
      <t>英吉沙县色买提甜杏肉生产加工建设改扩建项目</t>
    </r>
  </si>
  <si>
    <r>
      <rPr>
        <sz val="10"/>
        <rFont val="方正仿宋_GBK"/>
        <charset val="134"/>
      </rPr>
      <t>英吉沙县杏子加工设备购置项目</t>
    </r>
  </si>
  <si>
    <r>
      <rPr>
        <sz val="10"/>
        <rFont val="方正仿宋_GBK"/>
        <charset val="134"/>
      </rPr>
      <t>英吉沙县烘干房改造项目</t>
    </r>
  </si>
  <si>
    <r>
      <rPr>
        <sz val="10"/>
        <rFont val="方正仿宋_GBK"/>
        <charset val="134"/>
      </rPr>
      <t>英吉沙县水产养殖建设项目</t>
    </r>
  </si>
  <si>
    <r>
      <rPr>
        <sz val="10"/>
        <rFont val="方正仿宋_GBK"/>
        <charset val="134"/>
      </rPr>
      <t>英吉沙县芒辛镇</t>
    </r>
    <r>
      <rPr>
        <sz val="10"/>
        <rFont val="Times New Roman"/>
        <charset val="134"/>
      </rPr>
      <t>9</t>
    </r>
    <r>
      <rPr>
        <sz val="10"/>
        <rFont val="方正仿宋_GBK"/>
        <charset val="134"/>
      </rPr>
      <t>村土陶旅游扶贫建设项目</t>
    </r>
  </si>
  <si>
    <r>
      <rPr>
        <sz val="10"/>
        <rFont val="方正仿宋_GBK"/>
        <charset val="134"/>
      </rPr>
      <t>喀地综改〔</t>
    </r>
    <r>
      <rPr>
        <sz val="10"/>
        <rFont val="Times New Roman"/>
        <charset val="134"/>
      </rPr>
      <t>2019</t>
    </r>
    <r>
      <rPr>
        <sz val="10"/>
        <rFont val="方正仿宋_GBK"/>
        <charset val="134"/>
      </rPr>
      <t>〕</t>
    </r>
    <r>
      <rPr>
        <sz val="10"/>
        <rFont val="Times New Roman"/>
        <charset val="134"/>
      </rPr>
      <t>1</t>
    </r>
    <r>
      <rPr>
        <sz val="10"/>
        <rFont val="方正仿宋_GBK"/>
        <charset val="134"/>
      </rPr>
      <t>号</t>
    </r>
  </si>
  <si>
    <r>
      <rPr>
        <sz val="10"/>
        <rFont val="方正仿宋_GBK"/>
        <charset val="134"/>
      </rPr>
      <t>喀地综改〔</t>
    </r>
    <r>
      <rPr>
        <sz val="10"/>
        <rFont val="Times New Roman"/>
        <charset val="134"/>
      </rPr>
      <t>2019</t>
    </r>
    <r>
      <rPr>
        <sz val="10"/>
        <rFont val="方正仿宋_GBK"/>
        <charset val="134"/>
      </rPr>
      <t>〕</t>
    </r>
    <r>
      <rPr>
        <sz val="10"/>
        <rFont val="Times New Roman"/>
        <charset val="134"/>
      </rPr>
      <t>2</t>
    </r>
    <r>
      <rPr>
        <sz val="10"/>
        <rFont val="方正仿宋_GBK"/>
        <charset val="134"/>
      </rPr>
      <t>号</t>
    </r>
  </si>
  <si>
    <r>
      <rPr>
        <sz val="10"/>
        <rFont val="方正仿宋_GBK"/>
        <charset val="134"/>
      </rPr>
      <t>喀地综改〔</t>
    </r>
    <r>
      <rPr>
        <sz val="10"/>
        <rFont val="Times New Roman"/>
        <charset val="134"/>
      </rPr>
      <t>2019</t>
    </r>
    <r>
      <rPr>
        <sz val="10"/>
        <rFont val="方正仿宋_GBK"/>
        <charset val="134"/>
      </rPr>
      <t>〕</t>
    </r>
    <r>
      <rPr>
        <sz val="10"/>
        <rFont val="Times New Roman"/>
        <charset val="134"/>
      </rPr>
      <t>3</t>
    </r>
    <r>
      <rPr>
        <sz val="10"/>
        <rFont val="方正仿宋_GBK"/>
        <charset val="134"/>
      </rPr>
      <t>号</t>
    </r>
  </si>
  <si>
    <r>
      <rPr>
        <sz val="10"/>
        <rFont val="方正仿宋_GBK"/>
        <charset val="134"/>
      </rPr>
      <t>英吉沙县农贸市场建设项目</t>
    </r>
  </si>
  <si>
    <r>
      <rPr>
        <sz val="10"/>
        <rFont val="方正仿宋_GBK"/>
        <charset val="134"/>
      </rPr>
      <t>英吉沙县农村小市场建设项目</t>
    </r>
  </si>
  <si>
    <r>
      <rPr>
        <sz val="10"/>
        <rFont val="方正仿宋_GBK"/>
        <charset val="134"/>
      </rPr>
      <t>英吉沙县十小工程建设项目</t>
    </r>
  </si>
  <si>
    <r>
      <rPr>
        <sz val="10"/>
        <rFont val="方正仿宋_GBK"/>
        <charset val="134"/>
      </rPr>
      <t>英吉沙县乡村车间建设项目</t>
    </r>
  </si>
  <si>
    <r>
      <rPr>
        <sz val="10"/>
        <rFont val="Times New Roman"/>
        <charset val="134"/>
      </rPr>
      <t>2019</t>
    </r>
    <r>
      <rPr>
        <sz val="10"/>
        <rFont val="方正仿宋_GBK"/>
        <charset val="134"/>
      </rPr>
      <t>年自治区彩票公益金用于涉农整合资金</t>
    </r>
  </si>
  <si>
    <r>
      <rPr>
        <sz val="10"/>
        <rFont val="方正仿宋_GBK"/>
        <charset val="134"/>
      </rPr>
      <t>喀地财综</t>
    </r>
    <r>
      <rPr>
        <sz val="10"/>
        <rFont val="Times New Roman"/>
        <charset val="134"/>
      </rPr>
      <t>[2018]48</t>
    </r>
    <r>
      <rPr>
        <sz val="10"/>
        <rFont val="方正仿宋_GBK"/>
        <charset val="134"/>
      </rPr>
      <t>号</t>
    </r>
  </si>
  <si>
    <r>
      <rPr>
        <sz val="10"/>
        <rFont val="方正仿宋_GBK"/>
        <charset val="134"/>
      </rPr>
      <t>喀地财社〔</t>
    </r>
    <r>
      <rPr>
        <sz val="10"/>
        <rFont val="Times New Roman"/>
        <charset val="134"/>
      </rPr>
      <t>2019</t>
    </r>
    <r>
      <rPr>
        <sz val="10"/>
        <rFont val="方正仿宋_GBK"/>
        <charset val="134"/>
      </rPr>
      <t>〕</t>
    </r>
    <r>
      <rPr>
        <sz val="10"/>
        <rFont val="Times New Roman"/>
        <charset val="134"/>
      </rPr>
      <t>21</t>
    </r>
    <r>
      <rPr>
        <sz val="10"/>
        <rFont val="方正仿宋_GBK"/>
        <charset val="134"/>
      </rPr>
      <t>号</t>
    </r>
  </si>
  <si>
    <r>
      <rPr>
        <sz val="10"/>
        <rFont val="方正仿宋_GBK"/>
        <charset val="134"/>
      </rPr>
      <t>中央旅游发展基金</t>
    </r>
  </si>
  <si>
    <r>
      <rPr>
        <sz val="10"/>
        <rFont val="方正仿宋_GBK"/>
        <charset val="134"/>
      </rPr>
      <t>喀地财行〔</t>
    </r>
    <r>
      <rPr>
        <sz val="10"/>
        <rFont val="Times New Roman"/>
        <charset val="134"/>
      </rPr>
      <t>2018</t>
    </r>
    <r>
      <rPr>
        <sz val="10"/>
        <rFont val="方正仿宋_GBK"/>
        <charset val="134"/>
      </rPr>
      <t>〕</t>
    </r>
    <r>
      <rPr>
        <sz val="10"/>
        <rFont val="Times New Roman"/>
        <charset val="134"/>
      </rPr>
      <t>90</t>
    </r>
    <r>
      <rPr>
        <sz val="10"/>
        <rFont val="方正仿宋_GBK"/>
        <charset val="134"/>
      </rPr>
      <t>号</t>
    </r>
  </si>
  <si>
    <r>
      <rPr>
        <sz val="10"/>
        <rFont val="方正仿宋_GBK"/>
        <charset val="134"/>
      </rPr>
      <t>英吉沙县乡村车间改造建设项目</t>
    </r>
  </si>
  <si>
    <r>
      <rPr>
        <sz val="10"/>
        <rFont val="方正仿宋_GBK"/>
        <charset val="134"/>
      </rPr>
      <t>英吉沙县新城工业园扶贫车间建设项目</t>
    </r>
  </si>
  <si>
    <r>
      <rPr>
        <sz val="10"/>
        <rFont val="Times New Roman"/>
        <charset val="134"/>
      </rPr>
      <t>2019</t>
    </r>
    <r>
      <rPr>
        <sz val="10"/>
        <rFont val="方正仿宋_GBK"/>
        <charset val="134"/>
      </rPr>
      <t>年中央扶贫专项资金（第二批）</t>
    </r>
  </si>
  <si>
    <r>
      <rPr>
        <sz val="10"/>
        <rFont val="方正仿宋_GBK"/>
        <charset val="134"/>
      </rPr>
      <t>英吉沙县就业配套设施建设项目</t>
    </r>
  </si>
  <si>
    <r>
      <rPr>
        <sz val="10"/>
        <rFont val="方正仿宋_GBK"/>
        <charset val="134"/>
      </rPr>
      <t>喀地财建</t>
    </r>
    <r>
      <rPr>
        <sz val="10"/>
        <rFont val="Times New Roman"/>
        <charset val="134"/>
      </rPr>
      <t>[2018]140</t>
    </r>
    <r>
      <rPr>
        <sz val="10"/>
        <rFont val="方正仿宋_GBK"/>
        <charset val="134"/>
      </rPr>
      <t>号</t>
    </r>
  </si>
  <si>
    <r>
      <rPr>
        <sz val="10"/>
        <rFont val="方正仿宋_GBK"/>
        <charset val="134"/>
      </rPr>
      <t>英吉沙县贫困户就业</t>
    </r>
    <r>
      <rPr>
        <sz val="10"/>
        <rFont val="Times New Roman"/>
        <charset val="134"/>
      </rPr>
      <t>“</t>
    </r>
    <r>
      <rPr>
        <sz val="10"/>
        <rFont val="方正仿宋_GBK"/>
        <charset val="134"/>
      </rPr>
      <t>以奖代补</t>
    </r>
    <r>
      <rPr>
        <sz val="10"/>
        <rFont val="Times New Roman"/>
        <charset val="134"/>
      </rPr>
      <t>”</t>
    </r>
    <r>
      <rPr>
        <sz val="10"/>
        <rFont val="方正仿宋_GBK"/>
        <charset val="134"/>
      </rPr>
      <t>项目</t>
    </r>
  </si>
  <si>
    <r>
      <rPr>
        <sz val="10"/>
        <rFont val="方正仿宋_GBK"/>
        <charset val="134"/>
      </rPr>
      <t>涉农整合资金</t>
    </r>
  </si>
  <si>
    <r>
      <rPr>
        <sz val="10"/>
        <rFont val="方正仿宋_GBK"/>
        <charset val="134"/>
      </rPr>
      <t>英吉沙县手工业设备项目</t>
    </r>
  </si>
  <si>
    <r>
      <rPr>
        <sz val="10"/>
        <rFont val="方正仿宋_GBK"/>
        <charset val="134"/>
      </rPr>
      <t>英吉沙县安居富民房建设项目</t>
    </r>
  </si>
  <si>
    <r>
      <rPr>
        <sz val="10"/>
        <rFont val="Times New Roman"/>
        <charset val="134"/>
      </rPr>
      <t>2019</t>
    </r>
    <r>
      <rPr>
        <sz val="10"/>
        <rFont val="方正仿宋_GBK"/>
        <charset val="134"/>
      </rPr>
      <t>年中央第一批农村危房改造补助资金（建档立卡贫困户）</t>
    </r>
  </si>
  <si>
    <r>
      <rPr>
        <sz val="10"/>
        <rFont val="方正仿宋_GBK"/>
        <charset val="134"/>
      </rPr>
      <t>喀地财社〔</t>
    </r>
    <r>
      <rPr>
        <sz val="10"/>
        <rFont val="Times New Roman"/>
        <charset val="134"/>
      </rPr>
      <t>2019</t>
    </r>
    <r>
      <rPr>
        <sz val="10"/>
        <rFont val="方正仿宋_GBK"/>
        <charset val="134"/>
      </rPr>
      <t>〕</t>
    </r>
    <r>
      <rPr>
        <sz val="10"/>
        <rFont val="Times New Roman"/>
        <charset val="134"/>
      </rPr>
      <t>53</t>
    </r>
    <r>
      <rPr>
        <sz val="10"/>
        <rFont val="方正仿宋_GBK"/>
        <charset val="134"/>
      </rPr>
      <t>号</t>
    </r>
  </si>
  <si>
    <r>
      <rPr>
        <sz val="10"/>
        <rFont val="Times New Roman"/>
        <charset val="134"/>
      </rPr>
      <t>2019</t>
    </r>
    <r>
      <rPr>
        <sz val="10"/>
        <rFont val="方正仿宋_GBK"/>
        <charset val="134"/>
      </rPr>
      <t>年自治区地方政府债务资金用于农村安居工程（建档立卡贫困户）</t>
    </r>
  </si>
  <si>
    <r>
      <rPr>
        <sz val="10"/>
        <rFont val="方正仿宋_GBK"/>
        <charset val="134"/>
      </rPr>
      <t>喀地财建</t>
    </r>
    <r>
      <rPr>
        <sz val="10"/>
        <rFont val="Times New Roman"/>
        <charset val="134"/>
      </rPr>
      <t>[2019]44</t>
    </r>
    <r>
      <rPr>
        <sz val="10"/>
        <rFont val="方正仿宋_GBK"/>
        <charset val="134"/>
      </rPr>
      <t>号</t>
    </r>
  </si>
  <si>
    <r>
      <rPr>
        <sz val="10"/>
        <rFont val="方正仿宋_GBK"/>
        <charset val="134"/>
      </rPr>
      <t>英吉沙县南部四乡农村饮水安全巩固提升工程</t>
    </r>
  </si>
  <si>
    <r>
      <rPr>
        <sz val="10"/>
        <rFont val="方正仿宋_GBK"/>
        <charset val="134"/>
      </rPr>
      <t>喀地财农</t>
    </r>
    <r>
      <rPr>
        <sz val="10"/>
        <rFont val="Times New Roman"/>
        <charset val="134"/>
      </rPr>
      <t>[2018]83</t>
    </r>
    <r>
      <rPr>
        <sz val="10"/>
        <rFont val="方正仿宋_GBK"/>
        <charset val="134"/>
      </rPr>
      <t>号</t>
    </r>
  </si>
  <si>
    <r>
      <rPr>
        <sz val="10"/>
        <rFont val="方正仿宋_GBK"/>
        <charset val="134"/>
      </rPr>
      <t>英吉沙县依格孜牙乡农村饮水安全巩固提升工程</t>
    </r>
  </si>
  <si>
    <r>
      <rPr>
        <sz val="10"/>
        <rFont val="方正仿宋_GBK"/>
        <charset val="134"/>
      </rPr>
      <t>英吉沙县桥梁建设项目</t>
    </r>
  </si>
  <si>
    <r>
      <rPr>
        <sz val="10"/>
        <rFont val="方正仿宋_GBK"/>
        <charset val="134"/>
      </rPr>
      <t>英吉沙县村组或巷道道路建设项目</t>
    </r>
  </si>
  <si>
    <r>
      <rPr>
        <sz val="10"/>
        <rFont val="方正仿宋_GBK"/>
        <charset val="134"/>
      </rPr>
      <t>英吉沙县煤改电入户工程建设项目</t>
    </r>
  </si>
  <si>
    <r>
      <rPr>
        <sz val="10"/>
        <rFont val="方正仿宋_GBK"/>
        <charset val="134"/>
      </rPr>
      <t>英吉沙县防渗渠建设项目</t>
    </r>
  </si>
  <si>
    <r>
      <rPr>
        <sz val="10"/>
        <rFont val="方正仿宋_GBK"/>
        <charset val="134"/>
      </rPr>
      <t>英吉沙县排碱渠建设项目</t>
    </r>
  </si>
  <si>
    <r>
      <rPr>
        <sz val="10"/>
        <rFont val="方正仿宋_GBK"/>
        <charset val="134"/>
      </rPr>
      <t>英吉沙县英其力克闸口建设项目</t>
    </r>
  </si>
  <si>
    <r>
      <rPr>
        <sz val="10"/>
        <rFont val="方正仿宋_GBK"/>
        <charset val="134"/>
      </rPr>
      <t>英吉沙县扶贫小额信贷贴息项目</t>
    </r>
  </si>
  <si>
    <r>
      <rPr>
        <sz val="10"/>
        <rFont val="方正仿宋_GBK"/>
        <charset val="134"/>
      </rPr>
      <t>英吉沙县扶贫龙头企业扶贫贷款贴息项目</t>
    </r>
  </si>
  <si>
    <r>
      <rPr>
        <sz val="10"/>
        <rFont val="方正仿宋_GBK"/>
        <charset val="134"/>
      </rPr>
      <t>英吉沙县扶贫小额信贷风险补偿金项目</t>
    </r>
  </si>
  <si>
    <r>
      <rPr>
        <sz val="12"/>
        <rFont val="方正仿宋_GBK"/>
        <charset val="134"/>
      </rPr>
      <t>卫生室</t>
    </r>
  </si>
  <si>
    <r>
      <rPr>
        <sz val="10"/>
        <rFont val="方正仿宋_GBK"/>
        <charset val="134"/>
      </rPr>
      <t>县级资金</t>
    </r>
  </si>
  <si>
    <r>
      <rPr>
        <sz val="12"/>
        <rFont val="方正仿宋_GBK"/>
        <charset val="134"/>
      </rPr>
      <t>实用技术培训</t>
    </r>
  </si>
  <si>
    <r>
      <rPr>
        <sz val="12"/>
        <rFont val="方正仿宋_GBK"/>
        <charset val="134"/>
      </rPr>
      <t>创业致富带头人培训</t>
    </r>
  </si>
  <si>
    <t>填表说明：1.请按照表中例子，按年度整合方案中所涉项目一一填列，做到资金与项目相对应，与纳入整合总规模相一致。
2.跨类别项目资金占比=跨类别类型为标记是否跨类别使用中“是”的资金合计/资金规模小计。
3.项目类别只需在对应类别下打1，有且只有一个1标识。</t>
  </si>
</sst>
</file>

<file path=xl/styles.xml><?xml version="1.0" encoding="utf-8"?>
<styleSheet xmlns="http://schemas.openxmlformats.org/spreadsheetml/2006/main">
  <numFmts count="12">
    <numFmt numFmtId="42" formatCode="_ &quot;￥&quot;* #,##0_ ;_ &quot;￥&quot;* \-#,##0_ ;_ &quot;￥&quot;* &quot;-&quot;_ ;_ @_ "/>
    <numFmt numFmtId="176" formatCode="0_);[Red]\(0\)"/>
    <numFmt numFmtId="177" formatCode="0.0000_ "/>
    <numFmt numFmtId="43" formatCode="_ * #,##0.00_ ;_ * \-#,##0.00_ ;_ * &quot;-&quot;??_ ;_ @_ "/>
    <numFmt numFmtId="41" formatCode="_ * #,##0_ ;_ * \-#,##0_ ;_ * &quot;-&quot;_ ;_ @_ "/>
    <numFmt numFmtId="44" formatCode="_ &quot;￥&quot;* #,##0.00_ ;_ &quot;￥&quot;* \-#,##0.00_ ;_ &quot;￥&quot;* &quot;-&quot;??_ ;_ @_ "/>
    <numFmt numFmtId="178" formatCode="0.00_ "/>
    <numFmt numFmtId="179" formatCode="0_ "/>
    <numFmt numFmtId="180" formatCode="0.0_ "/>
    <numFmt numFmtId="181" formatCode="0.0_);[Red]\(0.0\)"/>
    <numFmt numFmtId="182" formatCode="0.000_ "/>
    <numFmt numFmtId="183" formatCode="0.00_);[Red]\(0.00\)"/>
  </numFmts>
  <fonts count="48">
    <font>
      <sz val="11"/>
      <name val="宋体"/>
      <charset val="134"/>
    </font>
    <font>
      <sz val="11"/>
      <name val="Times New Roman"/>
      <charset val="134"/>
    </font>
    <font>
      <b/>
      <sz val="10"/>
      <name val="宋体"/>
      <charset val="134"/>
    </font>
    <font>
      <sz val="10"/>
      <name val="宋体"/>
      <charset val="134"/>
    </font>
    <font>
      <sz val="24"/>
      <name val="宋体"/>
      <charset val="134"/>
    </font>
    <font>
      <sz val="12"/>
      <name val="方正小标宋简体"/>
      <charset val="134"/>
    </font>
    <font>
      <sz val="12"/>
      <name val="Times New Roman"/>
      <charset val="134"/>
    </font>
    <font>
      <sz val="10"/>
      <name val="方正仿宋_GBK"/>
      <charset val="134"/>
    </font>
    <font>
      <b/>
      <sz val="14"/>
      <name val="微软雅黑"/>
      <charset val="134"/>
    </font>
    <font>
      <sz val="10"/>
      <name val="Times New Roman"/>
      <charset val="134"/>
    </font>
    <font>
      <sz val="11"/>
      <name val="仿宋_GB2312"/>
      <charset val="134"/>
    </font>
    <font>
      <sz val="10"/>
      <color rgb="FFFF0000"/>
      <name val="宋体"/>
      <charset val="134"/>
    </font>
    <font>
      <sz val="10"/>
      <name val="宋体"/>
      <charset val="134"/>
      <scheme val="minor"/>
    </font>
    <font>
      <sz val="10"/>
      <color rgb="FFFF0000"/>
      <name val="宋体"/>
      <charset val="134"/>
      <scheme val="minor"/>
    </font>
    <font>
      <sz val="10"/>
      <color rgb="FF000000"/>
      <name val="宋体"/>
      <charset val="134"/>
      <scheme val="minor"/>
    </font>
    <font>
      <sz val="10"/>
      <color rgb="FF000000"/>
      <name val="仿宋_GB2312"/>
      <charset val="134"/>
    </font>
    <font>
      <sz val="8"/>
      <name val="Times New Roman"/>
      <charset val="134"/>
    </font>
    <font>
      <sz val="8"/>
      <name val="宋体"/>
      <charset val="134"/>
    </font>
    <font>
      <b/>
      <sz val="8"/>
      <name val="宋体"/>
      <charset val="134"/>
    </font>
    <font>
      <sz val="10"/>
      <name val="仿宋_GB2312"/>
      <charset val="134"/>
    </font>
    <font>
      <sz val="8"/>
      <name val="仿宋_GB2312"/>
      <charset val="134"/>
    </font>
    <font>
      <sz val="10"/>
      <name val="Arial"/>
      <charset val="134"/>
    </font>
    <font>
      <b/>
      <sz val="10"/>
      <name val="仿宋"/>
      <charset val="134"/>
    </font>
    <font>
      <sz val="10"/>
      <name val="仿宋"/>
      <charset val="134"/>
    </font>
    <font>
      <sz val="11"/>
      <color rgb="FFFF0000"/>
      <name val="宋体"/>
      <charset val="0"/>
      <scheme val="minor"/>
    </font>
    <font>
      <sz val="11"/>
      <color theme="0"/>
      <name val="宋体"/>
      <charset val="0"/>
      <scheme val="minor"/>
    </font>
    <font>
      <sz val="11"/>
      <color theme="1"/>
      <name val="宋体"/>
      <charset val="0"/>
      <scheme val="minor"/>
    </font>
    <font>
      <sz val="11"/>
      <color theme="1"/>
      <name val="宋体"/>
      <charset val="134"/>
      <scheme val="minor"/>
    </font>
    <font>
      <sz val="12"/>
      <name val="宋体"/>
      <charset val="134"/>
    </font>
    <font>
      <sz val="11"/>
      <color rgb="FF3F3F76"/>
      <name val="宋体"/>
      <charset val="0"/>
      <scheme val="minor"/>
    </font>
    <font>
      <b/>
      <sz val="11"/>
      <color rgb="FFFA7D00"/>
      <name val="宋体"/>
      <charset val="0"/>
      <scheme val="minor"/>
    </font>
    <font>
      <sz val="11"/>
      <color rgb="FF9C0006"/>
      <name val="宋体"/>
      <charset val="0"/>
      <scheme val="minor"/>
    </font>
    <font>
      <b/>
      <sz val="11"/>
      <color theme="1"/>
      <name val="宋体"/>
      <charset val="0"/>
      <scheme val="minor"/>
    </font>
    <font>
      <sz val="11"/>
      <color indexed="8"/>
      <name val="宋体"/>
      <charset val="134"/>
    </font>
    <font>
      <b/>
      <sz val="11"/>
      <color rgb="FFFFFFFF"/>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sz val="11"/>
      <color rgb="FF00000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sz val="11"/>
      <color rgb="FF006100"/>
      <name val="宋体"/>
      <charset val="0"/>
      <scheme val="minor"/>
    </font>
    <font>
      <sz val="11"/>
      <color rgb="FFFA7D00"/>
      <name val="宋体"/>
      <charset val="0"/>
      <scheme val="minor"/>
    </font>
    <font>
      <sz val="11"/>
      <color rgb="FF9C6500"/>
      <name val="宋体"/>
      <charset val="0"/>
      <scheme val="minor"/>
    </font>
    <font>
      <sz val="12"/>
      <name val="方正仿宋_GBK"/>
      <charset val="134"/>
    </font>
  </fonts>
  <fills count="37">
    <fill>
      <patternFill patternType="none"/>
    </fill>
    <fill>
      <patternFill patternType="gray125"/>
    </fill>
    <fill>
      <patternFill patternType="solid">
        <fgColor rgb="FF92D050"/>
        <bgColor indexed="64"/>
      </patternFill>
    </fill>
    <fill>
      <patternFill patternType="solid">
        <fgColor indexed="9"/>
        <bgColor indexed="64"/>
      </patternFill>
    </fill>
    <fill>
      <patternFill patternType="solid">
        <fgColor rgb="FFFFFF00"/>
        <bgColor indexed="64"/>
      </patternFill>
    </fill>
    <fill>
      <patternFill patternType="solid">
        <fgColor rgb="FFFFFFFF"/>
        <bgColor indexed="64"/>
      </patternFill>
    </fill>
    <fill>
      <patternFill patternType="solid">
        <fgColor theme="7"/>
        <bgColor indexed="64"/>
      </patternFill>
    </fill>
    <fill>
      <patternFill patternType="solid">
        <fgColor theme="6"/>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5"/>
        <bgColor indexed="64"/>
      </patternFill>
    </fill>
    <fill>
      <patternFill patternType="solid">
        <fgColor theme="6" tint="0.799981688894314"/>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9"/>
        <bgColor indexed="64"/>
      </patternFill>
    </fill>
    <fill>
      <patternFill patternType="solid">
        <fgColor rgb="FFFFFFCC"/>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theme="9"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8"/>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3">
    <xf numFmtId="0" fontId="0" fillId="0" borderId="0">
      <alignment vertical="center"/>
    </xf>
    <xf numFmtId="42" fontId="27" fillId="0" borderId="0" applyFont="0" applyFill="0" applyBorder="0" applyAlignment="0" applyProtection="0">
      <alignment vertical="center"/>
    </xf>
    <xf numFmtId="0" fontId="26" fillId="12" borderId="0" applyNumberFormat="0" applyBorder="0" applyAlignment="0" applyProtection="0">
      <alignment vertical="center"/>
    </xf>
    <xf numFmtId="0" fontId="29" fillId="13" borderId="5"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6" fillId="9" borderId="0" applyNumberFormat="0" applyBorder="0" applyAlignment="0" applyProtection="0">
      <alignment vertical="center"/>
    </xf>
    <xf numFmtId="0" fontId="31" fillId="15" borderId="0" applyNumberFormat="0" applyBorder="0" applyAlignment="0" applyProtection="0">
      <alignment vertical="center"/>
    </xf>
    <xf numFmtId="43" fontId="27" fillId="0" borderId="0" applyFont="0" applyFill="0" applyBorder="0" applyAlignment="0" applyProtection="0">
      <alignment vertical="center"/>
    </xf>
    <xf numFmtId="0" fontId="25" fillId="19" borderId="0" applyNumberFormat="0" applyBorder="0" applyAlignment="0" applyProtection="0">
      <alignment vertical="center"/>
    </xf>
    <xf numFmtId="0" fontId="35" fillId="0" borderId="0" applyNumberFormat="0" applyFill="0" applyBorder="0" applyAlignment="0" applyProtection="0">
      <alignment vertical="center"/>
    </xf>
    <xf numFmtId="9" fontId="27" fillId="0" borderId="0" applyFont="0" applyFill="0" applyBorder="0" applyAlignment="0" applyProtection="0">
      <alignment vertical="center"/>
    </xf>
    <xf numFmtId="0" fontId="36" fillId="0" borderId="0" applyNumberFormat="0" applyFill="0" applyBorder="0" applyAlignment="0" applyProtection="0">
      <alignment vertical="center"/>
    </xf>
    <xf numFmtId="0" fontId="27" fillId="23" borderId="8" applyNumberFormat="0" applyFont="0" applyAlignment="0" applyProtection="0">
      <alignment vertical="center"/>
    </xf>
    <xf numFmtId="0" fontId="25" fillId="8" borderId="0" applyNumberFormat="0" applyBorder="0" applyAlignment="0" applyProtection="0">
      <alignment vertical="center"/>
    </xf>
    <xf numFmtId="0" fontId="3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9" applyNumberFormat="0" applyFill="0" applyAlignment="0" applyProtection="0">
      <alignment vertical="center"/>
    </xf>
    <xf numFmtId="0" fontId="28" fillId="0" borderId="0">
      <protection locked="0"/>
    </xf>
    <xf numFmtId="0" fontId="42" fillId="0" borderId="9" applyNumberFormat="0" applyFill="0" applyAlignment="0" applyProtection="0">
      <alignment vertical="center"/>
    </xf>
    <xf numFmtId="0" fontId="25" fillId="21" borderId="0" applyNumberFormat="0" applyBorder="0" applyAlignment="0" applyProtection="0">
      <alignment vertical="center"/>
    </xf>
    <xf numFmtId="0" fontId="37" fillId="0" borderId="10" applyNumberFormat="0" applyFill="0" applyAlignment="0" applyProtection="0">
      <alignment vertical="center"/>
    </xf>
    <xf numFmtId="0" fontId="25" fillId="29" borderId="0" applyNumberFormat="0" applyBorder="0" applyAlignment="0" applyProtection="0">
      <alignment vertical="center"/>
    </xf>
    <xf numFmtId="0" fontId="43" fillId="14" borderId="11" applyNumberFormat="0" applyAlignment="0" applyProtection="0">
      <alignment vertical="center"/>
    </xf>
    <xf numFmtId="0" fontId="30" fillId="14" borderId="5" applyNumberFormat="0" applyAlignment="0" applyProtection="0">
      <alignment vertical="center"/>
    </xf>
    <xf numFmtId="0" fontId="34" fillId="20" borderId="7" applyNumberFormat="0" applyAlignment="0" applyProtection="0">
      <alignment vertical="center"/>
    </xf>
    <xf numFmtId="0" fontId="26" fillId="31" borderId="0" applyNumberFormat="0" applyBorder="0" applyAlignment="0" applyProtection="0">
      <alignment vertical="center"/>
    </xf>
    <xf numFmtId="0" fontId="25" fillId="11" borderId="0" applyNumberFormat="0" applyBorder="0" applyAlignment="0" applyProtection="0">
      <alignment vertical="center"/>
    </xf>
    <xf numFmtId="0" fontId="45" fillId="0" borderId="12" applyNumberFormat="0" applyFill="0" applyAlignment="0" applyProtection="0">
      <alignment vertical="center"/>
    </xf>
    <xf numFmtId="0" fontId="32" fillId="0" borderId="6" applyNumberFormat="0" applyFill="0" applyAlignment="0" applyProtection="0">
      <alignment vertical="center"/>
    </xf>
    <xf numFmtId="0" fontId="44" fillId="32" borderId="0" applyNumberFormat="0" applyBorder="0" applyAlignment="0" applyProtection="0">
      <alignment vertical="center"/>
    </xf>
    <xf numFmtId="0" fontId="46" fillId="33" borderId="0" applyNumberFormat="0" applyBorder="0" applyAlignment="0" applyProtection="0">
      <alignment vertical="center"/>
    </xf>
    <xf numFmtId="0" fontId="26" fillId="28" borderId="0" applyNumberFormat="0" applyBorder="0" applyAlignment="0" applyProtection="0">
      <alignment vertical="center"/>
    </xf>
    <xf numFmtId="0" fontId="25" fillId="30" borderId="0" applyNumberFormat="0" applyBorder="0" applyAlignment="0" applyProtection="0">
      <alignment vertical="center"/>
    </xf>
    <xf numFmtId="0" fontId="26" fillId="16" borderId="0" applyNumberFormat="0" applyBorder="0" applyAlignment="0" applyProtection="0">
      <alignment vertical="center"/>
    </xf>
    <xf numFmtId="0" fontId="26" fillId="34" borderId="0" applyNumberFormat="0" applyBorder="0" applyAlignment="0" applyProtection="0">
      <alignment vertical="center"/>
    </xf>
    <xf numFmtId="0" fontId="26" fillId="25" borderId="0" applyNumberFormat="0" applyBorder="0" applyAlignment="0" applyProtection="0">
      <alignment vertical="center"/>
    </xf>
    <xf numFmtId="0" fontId="26" fillId="10" borderId="0" applyNumberFormat="0" applyBorder="0" applyAlignment="0" applyProtection="0">
      <alignment vertical="center"/>
    </xf>
    <xf numFmtId="0" fontId="25" fillId="7" borderId="0" applyNumberFormat="0" applyBorder="0" applyAlignment="0" applyProtection="0">
      <alignment vertical="center"/>
    </xf>
    <xf numFmtId="0" fontId="25" fillId="6" borderId="0" applyNumberFormat="0" applyBorder="0" applyAlignment="0" applyProtection="0">
      <alignment vertical="center"/>
    </xf>
    <xf numFmtId="0" fontId="26" fillId="18" borderId="0" applyNumberFormat="0" applyBorder="0" applyAlignment="0" applyProtection="0">
      <alignment vertical="center"/>
    </xf>
    <xf numFmtId="0" fontId="26" fillId="17" borderId="0" applyNumberFormat="0" applyBorder="0" applyAlignment="0" applyProtection="0">
      <alignment vertical="center"/>
    </xf>
    <xf numFmtId="0" fontId="25" fillId="36" borderId="0" applyNumberFormat="0" applyBorder="0" applyAlignment="0" applyProtection="0">
      <alignment vertical="center"/>
    </xf>
    <xf numFmtId="0" fontId="26" fillId="27" borderId="0" applyNumberFormat="0" applyBorder="0" applyAlignment="0" applyProtection="0">
      <alignment vertical="center"/>
    </xf>
    <xf numFmtId="0" fontId="25" fillId="35" borderId="0" applyNumberFormat="0" applyBorder="0" applyAlignment="0" applyProtection="0">
      <alignment vertical="center"/>
    </xf>
    <xf numFmtId="0" fontId="25" fillId="22" borderId="0" applyNumberFormat="0" applyBorder="0" applyAlignment="0" applyProtection="0">
      <alignment vertical="center"/>
    </xf>
    <xf numFmtId="0" fontId="26" fillId="26" borderId="0" applyNumberFormat="0" applyBorder="0" applyAlignment="0" applyProtection="0">
      <alignment vertical="center"/>
    </xf>
    <xf numFmtId="0" fontId="25" fillId="24" borderId="0" applyNumberFormat="0" applyBorder="0" applyAlignment="0" applyProtection="0">
      <alignment vertical="center"/>
    </xf>
    <xf numFmtId="0" fontId="40" fillId="0" borderId="0">
      <protection locked="0"/>
    </xf>
    <xf numFmtId="0" fontId="28" fillId="0" borderId="0">
      <protection locked="0"/>
    </xf>
    <xf numFmtId="0" fontId="33" fillId="0" borderId="0">
      <protection locked="0"/>
    </xf>
  </cellStyleXfs>
  <cellXfs count="86">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Border="1">
      <alignment vertical="center"/>
    </xf>
    <xf numFmtId="0" fontId="0"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left" vertical="center" wrapText="1"/>
    </xf>
    <xf numFmtId="0" fontId="6" fillId="0" borderId="0" xfId="0" applyFont="1" applyFill="1" applyAlignment="1">
      <alignment horizontal="left"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1" xfId="0" applyFont="1" applyFill="1" applyBorder="1" applyAlignment="1" applyProtection="1">
      <alignment horizontal="center" vertical="center" wrapText="1"/>
      <protection locked="0"/>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177" fontId="2" fillId="2" borderId="1" xfId="0" applyNumberFormat="1" applyFont="1" applyFill="1" applyBorder="1" applyAlignment="1">
      <alignment horizontal="center" vertical="center" wrapText="1"/>
    </xf>
    <xf numFmtId="178" fontId="2" fillId="2" borderId="1" xfId="0" applyNumberFormat="1" applyFont="1" applyFill="1" applyBorder="1" applyAlignment="1">
      <alignment horizontal="center" vertical="center" wrapText="1"/>
    </xf>
    <xf numFmtId="179" fontId="2" fillId="2"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52" applyNumberFormat="1" applyFont="1" applyFill="1" applyBorder="1" applyAlignment="1" applyProtection="1">
      <alignment horizontal="left" vertical="center" wrapText="1"/>
    </xf>
    <xf numFmtId="178" fontId="9" fillId="0" borderId="1" xfId="0" applyNumberFormat="1" applyFont="1" applyFill="1" applyBorder="1" applyAlignment="1">
      <alignment horizontal="center" vertical="center"/>
    </xf>
    <xf numFmtId="180" fontId="9" fillId="0" borderId="1" xfId="0" applyNumberFormat="1" applyFont="1" applyFill="1" applyBorder="1" applyAlignment="1">
      <alignment horizontal="center" vertical="center"/>
    </xf>
    <xf numFmtId="179" fontId="9" fillId="0" borderId="1" xfId="0" applyNumberFormat="1" applyFont="1" applyFill="1" applyBorder="1" applyAlignment="1">
      <alignment horizontal="center" vertical="center"/>
    </xf>
    <xf numFmtId="179" fontId="9" fillId="0" borderId="1" xfId="0" applyNumberFormat="1" applyFont="1" applyFill="1" applyBorder="1" applyAlignment="1">
      <alignment horizontal="left" vertical="center" wrapText="1"/>
    </xf>
    <xf numFmtId="0" fontId="9" fillId="3" borderId="1" xfId="52" applyNumberFormat="1" applyFont="1" applyFill="1" applyBorder="1" applyAlignment="1" applyProtection="1">
      <alignment horizontal="left" vertical="center" wrapText="1"/>
    </xf>
    <xf numFmtId="180" fontId="9" fillId="4"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9" fillId="5" borderId="1" xfId="52" applyNumberFormat="1" applyFont="1" applyFill="1" applyBorder="1" applyAlignment="1" applyProtection="1">
      <alignment horizontal="left" vertical="center" wrapText="1"/>
    </xf>
    <xf numFmtId="179" fontId="9" fillId="0" borderId="1" xfId="0" applyNumberFormat="1" applyFont="1" applyFill="1" applyBorder="1" applyAlignment="1">
      <alignment horizontal="center" vertical="center" wrapText="1"/>
    </xf>
    <xf numFmtId="181" fontId="9"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xf>
    <xf numFmtId="0" fontId="9" fillId="0" borderId="1" xfId="0" applyFont="1" applyFill="1" applyBorder="1" applyAlignment="1">
      <alignment vertical="center" wrapText="1"/>
    </xf>
    <xf numFmtId="179" fontId="9" fillId="4" borderId="1" xfId="0" applyNumberFormat="1" applyFont="1" applyFill="1" applyBorder="1" applyAlignment="1">
      <alignment horizontal="center" vertical="center"/>
    </xf>
    <xf numFmtId="0" fontId="9" fillId="4" borderId="1" xfId="0" applyFont="1" applyFill="1" applyBorder="1" applyAlignment="1">
      <alignment horizontal="center" vertical="center" wrapText="1"/>
    </xf>
    <xf numFmtId="178" fontId="9" fillId="4"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xf>
    <xf numFmtId="182" fontId="9" fillId="0" borderId="1" xfId="0" applyNumberFormat="1" applyFont="1" applyFill="1" applyBorder="1" applyAlignment="1">
      <alignment horizontal="center" vertical="center"/>
    </xf>
    <xf numFmtId="182" fontId="9" fillId="0" borderId="1" xfId="0" applyNumberFormat="1" applyFont="1" applyFill="1" applyBorder="1" applyAlignment="1">
      <alignment horizontal="center" vertical="center" wrapText="1"/>
    </xf>
    <xf numFmtId="178" fontId="9"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10" fillId="0" borderId="0" xfId="0" applyFont="1" applyFill="1" applyAlignment="1">
      <alignment horizontal="justify" vertical="center" wrapText="1"/>
    </xf>
    <xf numFmtId="0" fontId="10" fillId="0" borderId="0" xfId="0" applyFont="1" applyFill="1" applyAlignment="1">
      <alignment horizontal="center" vertical="center" wrapText="1"/>
    </xf>
    <xf numFmtId="180" fontId="3" fillId="0" borderId="4" xfId="0" applyNumberFormat="1" applyFont="1" applyFill="1" applyBorder="1" applyAlignment="1">
      <alignment horizontal="center" vertical="center"/>
    </xf>
    <xf numFmtId="0" fontId="1" fillId="0" borderId="0" xfId="0" applyFont="1" applyFill="1" applyBorder="1" applyAlignment="1">
      <alignment horizontal="center" vertical="center" wrapText="1"/>
    </xf>
    <xf numFmtId="183" fontId="6" fillId="0" borderId="1" xfId="0" applyNumberFormat="1" applyFont="1" applyFill="1" applyBorder="1" applyAlignment="1">
      <alignment horizontal="center" vertical="center" wrapText="1"/>
    </xf>
    <xf numFmtId="0" fontId="11" fillId="0" borderId="0" xfId="0" applyFont="1" applyFill="1" applyAlignment="1">
      <alignment horizontal="center" vertical="center" wrapText="1"/>
    </xf>
    <xf numFmtId="0" fontId="12" fillId="0" borderId="0" xfId="0" applyFont="1" applyFill="1" applyAlignment="1">
      <alignment horizontal="center" vertical="center" wrapText="1"/>
    </xf>
    <xf numFmtId="0" fontId="13" fillId="0" borderId="0" xfId="0" applyFont="1" applyFill="1" applyAlignment="1">
      <alignment horizontal="center" vertical="center" wrapText="1"/>
    </xf>
    <xf numFmtId="0" fontId="14" fillId="0" borderId="0" xfId="0" applyFont="1" applyFill="1" applyAlignment="1">
      <alignment horizontal="center" vertical="center" wrapText="1"/>
    </xf>
    <xf numFmtId="0" fontId="15" fillId="0" borderId="0" xfId="0" applyFont="1" applyFill="1" applyAlignment="1">
      <alignment horizontal="center" vertical="center" wrapText="1"/>
    </xf>
    <xf numFmtId="0" fontId="9" fillId="0" borderId="0" xfId="0" applyFont="1" applyFill="1" applyAlignment="1">
      <alignment horizontal="center" vertical="center" wrapText="1"/>
    </xf>
    <xf numFmtId="0" fontId="16" fillId="0" borderId="0" xfId="0" applyFont="1" applyFill="1" applyAlignment="1">
      <alignment horizontal="left" vertical="center" wrapText="1"/>
    </xf>
    <xf numFmtId="0" fontId="0" fillId="0" borderId="0" xfId="0" applyFont="1" applyFill="1" applyAlignment="1"/>
    <xf numFmtId="0" fontId="17" fillId="0" borderId="0" xfId="0" applyFont="1" applyFill="1" applyAlignment="1">
      <alignment horizontal="left" vertical="center" wrapText="1"/>
    </xf>
    <xf numFmtId="0" fontId="18"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8" fontId="12" fillId="0" borderId="1" xfId="0" applyNumberFormat="1" applyFont="1" applyFill="1" applyBorder="1" applyAlignment="1">
      <alignment horizontal="left" vertical="center" wrapText="1"/>
    </xf>
    <xf numFmtId="178" fontId="12" fillId="0" borderId="1" xfId="0" applyNumberFormat="1" applyFont="1" applyFill="1" applyBorder="1" applyAlignment="1">
      <alignment horizontal="center" vertical="center" wrapText="1"/>
    </xf>
    <xf numFmtId="0" fontId="12" fillId="0" borderId="1" xfId="20" applyFont="1" applyFill="1" applyBorder="1" applyAlignment="1" applyProtection="1">
      <alignment horizontal="center" vertical="center" wrapText="1"/>
    </xf>
    <xf numFmtId="0" fontId="12" fillId="0" borderId="1" xfId="50" applyFont="1" applyFill="1" applyBorder="1" applyAlignment="1" applyProtection="1">
      <alignment horizontal="center" vertical="center" wrapText="1"/>
    </xf>
    <xf numFmtId="0" fontId="12" fillId="0" borderId="1" xfId="20" applyFont="1" applyFill="1" applyBorder="1" applyAlignment="1" applyProtection="1">
      <alignment horizontal="left" vertical="center" wrapText="1"/>
    </xf>
    <xf numFmtId="0" fontId="12" fillId="0" borderId="1" xfId="0" applyFont="1" applyFill="1" applyBorder="1" applyAlignment="1">
      <alignment horizontal="left" vertical="center" wrapText="1"/>
    </xf>
    <xf numFmtId="0" fontId="19" fillId="0" borderId="0" xfId="0" applyFont="1" applyFill="1" applyAlignment="1">
      <alignment horizontal="center" vertical="center" wrapText="1"/>
    </xf>
    <xf numFmtId="178" fontId="19" fillId="0" borderId="0" xfId="0" applyNumberFormat="1" applyFont="1" applyFill="1" applyAlignment="1">
      <alignment horizontal="center" vertical="center" wrapText="1"/>
    </xf>
    <xf numFmtId="178" fontId="20" fillId="0" borderId="0" xfId="0" applyNumberFormat="1" applyFont="1" applyFill="1" applyAlignment="1">
      <alignment horizontal="center" vertical="center" wrapText="1"/>
    </xf>
    <xf numFmtId="178" fontId="10" fillId="0" borderId="0" xfId="0" applyNumberFormat="1" applyFont="1" applyFill="1" applyAlignment="1">
      <alignment horizontal="center" vertical="center" wrapText="1"/>
    </xf>
    <xf numFmtId="0" fontId="20" fillId="0" borderId="0" xfId="0" applyFont="1" applyFill="1" applyAlignment="1">
      <alignment horizontal="left" vertical="center" wrapText="1"/>
    </xf>
    <xf numFmtId="179" fontId="2" fillId="0" borderId="1" xfId="0" applyNumberFormat="1" applyFont="1" applyFill="1" applyBorder="1" applyAlignment="1">
      <alignment horizontal="center" vertical="center" wrapText="1"/>
    </xf>
    <xf numFmtId="179" fontId="3" fillId="0" borderId="1" xfId="0" applyNumberFormat="1" applyFont="1" applyFill="1" applyBorder="1" applyAlignment="1">
      <alignment horizontal="center" vertical="center" wrapText="1"/>
    </xf>
    <xf numFmtId="0" fontId="21" fillId="0" borderId="0" xfId="0" applyFont="1" applyFill="1" applyAlignment="1">
      <alignment horizontal="center" vertical="center" wrapText="1"/>
    </xf>
    <xf numFmtId="178" fontId="22" fillId="0" borderId="1" xfId="0" applyNumberFormat="1" applyFont="1" applyFill="1" applyBorder="1" applyAlignment="1">
      <alignment horizontal="center" vertical="center" wrapText="1"/>
    </xf>
    <xf numFmtId="178" fontId="23" fillId="0" borderId="1" xfId="0" applyNumberFormat="1" applyFont="1" applyFill="1" applyBorder="1" applyAlignment="1">
      <alignment horizontal="center" vertical="center" wrapText="1"/>
    </xf>
    <xf numFmtId="178" fontId="12" fillId="0" borderId="1" xfId="0" applyNumberFormat="1" applyFont="1" applyFill="1" applyBorder="1" applyAlignment="1">
      <alignment horizontal="center" vertical="center"/>
    </xf>
    <xf numFmtId="0" fontId="12" fillId="0" borderId="1" xfId="51" applyNumberFormat="1" applyFont="1" applyFill="1" applyBorder="1" applyAlignment="1" applyProtection="1">
      <alignment horizontal="center" vertical="center" wrapText="1"/>
    </xf>
    <xf numFmtId="178" fontId="19" fillId="0" borderId="0" xfId="0" applyNumberFormat="1" applyFont="1" applyFill="1" applyAlignment="1">
      <alignment horizontal="center" vertical="center"/>
    </xf>
    <xf numFmtId="178" fontId="3" fillId="0" borderId="0" xfId="0" applyNumberFormat="1" applyFont="1" applyFill="1" applyAlignment="1">
      <alignment horizontal="center" vertical="center"/>
    </xf>
    <xf numFmtId="178" fontId="1" fillId="0" borderId="0" xfId="0" applyNumberFormat="1" applyFont="1" applyFill="1" applyAlignment="1">
      <alignment horizontal="center" vertical="center" wrapText="1"/>
    </xf>
    <xf numFmtId="178" fontId="2" fillId="0" borderId="1"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178" fontId="3" fillId="0" borderId="0" xfId="0" applyNumberFormat="1" applyFont="1" applyFill="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 9"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4" xfId="51"/>
    <cellStyle name="常规 2 4" xfId="52"/>
  </cellStyles>
  <dxfs count="2">
    <dxf>
      <fill>
        <patternFill patternType="solid">
          <bgColor rgb="FFFF9900"/>
        </patternFill>
      </fill>
    </dxf>
    <dxf>
      <font>
        <sz val="11"/>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7</xdr:col>
      <xdr:colOff>0</xdr:colOff>
      <xdr:row>25</xdr:row>
      <xdr:rowOff>0</xdr:rowOff>
    </xdr:from>
    <xdr:to>
      <xdr:col>7</xdr:col>
      <xdr:colOff>75666</xdr:colOff>
      <xdr:row>25</xdr:row>
      <xdr:rowOff>683121</xdr:rowOff>
    </xdr:to>
    <xdr:sp>
      <xdr:nvSpPr>
        <xdr:cNvPr id="4" name=" "/>
        <xdr:cNvSpPr txBox="1"/>
      </xdr:nvSpPr>
      <xdr:spPr>
        <a:xfrm>
          <a:off x="7470140" y="15646400"/>
          <a:ext cx="75565" cy="6223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25</xdr:row>
      <xdr:rowOff>0</xdr:rowOff>
    </xdr:from>
    <xdr:to>
      <xdr:col>7</xdr:col>
      <xdr:colOff>75666</xdr:colOff>
      <xdr:row>25</xdr:row>
      <xdr:rowOff>683121</xdr:rowOff>
    </xdr:to>
    <xdr:sp>
      <xdr:nvSpPr>
        <xdr:cNvPr id="5" name=" "/>
        <xdr:cNvSpPr txBox="1"/>
      </xdr:nvSpPr>
      <xdr:spPr>
        <a:xfrm>
          <a:off x="7470140" y="15646400"/>
          <a:ext cx="75565" cy="6223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8</xdr:row>
      <xdr:rowOff>0</xdr:rowOff>
    </xdr:from>
    <xdr:to>
      <xdr:col>7</xdr:col>
      <xdr:colOff>75666</xdr:colOff>
      <xdr:row>9</xdr:row>
      <xdr:rowOff>62507</xdr:rowOff>
    </xdr:to>
    <xdr:sp>
      <xdr:nvSpPr>
        <xdr:cNvPr id="30" name=" "/>
        <xdr:cNvSpPr txBox="1"/>
      </xdr:nvSpPr>
      <xdr:spPr>
        <a:xfrm>
          <a:off x="7470140" y="4305300"/>
          <a:ext cx="75565" cy="6845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31"/>
  <sheetViews>
    <sheetView tabSelected="1" zoomScale="85" zoomScaleNormal="85" workbookViewId="0">
      <pane xSplit="4" ySplit="4" topLeftCell="E5" activePane="bottomRight" state="frozen"/>
      <selection/>
      <selection pane="topRight"/>
      <selection pane="bottomLeft"/>
      <selection pane="bottomRight" activeCell="U7" sqref="U7"/>
    </sheetView>
  </sheetViews>
  <sheetFormatPr defaultColWidth="9" defaultRowHeight="15"/>
  <cols>
    <col min="1" max="1" width="4.63333333333333" style="1" customWidth="1"/>
    <col min="2" max="2" width="17.8833333333333" style="1" customWidth="1"/>
    <col min="3" max="3" width="6.34166666666667" style="1" customWidth="1"/>
    <col min="4" max="4" width="30.7333333333333" style="1" customWidth="1"/>
    <col min="5" max="5" width="7.5" style="1" customWidth="1"/>
    <col min="6" max="6" width="17.6916666666667" style="1" customWidth="1"/>
    <col min="7" max="7" width="13.25" style="54" customWidth="1"/>
    <col min="8" max="8" width="58.3916666666667" style="55" customWidth="1"/>
    <col min="9" max="16" width="4.64166666666667" style="1" customWidth="1"/>
    <col min="17" max="17" width="6.51666666666667" style="1" customWidth="1"/>
    <col min="18" max="18" width="11.7833333333333" style="1" customWidth="1"/>
    <col min="19" max="19" width="16.7416666666667" style="1" customWidth="1"/>
    <col min="20" max="20" width="14.1333333333333" style="1" customWidth="1"/>
    <col min="21" max="21" width="7.75" style="1" customWidth="1"/>
    <col min="22" max="22" width="11" style="1" customWidth="1"/>
    <col min="23" max="23" width="7.38333333333333" style="1" customWidth="1"/>
    <col min="24" max="24" width="12.1583333333333" style="1" customWidth="1"/>
    <col min="25" max="25" width="10.25" style="1" customWidth="1"/>
    <col min="26" max="26" width="11.3833333333333" style="1" customWidth="1"/>
    <col min="27" max="27" width="11.5" style="1" customWidth="1"/>
    <col min="28" max="28" width="11.025" style="1" customWidth="1"/>
    <col min="29" max="29" width="11.6333333333333" style="1" customWidth="1"/>
    <col min="30" max="30" width="7.38333333333333" style="56" customWidth="1"/>
    <col min="31" max="16384" width="9" style="56"/>
  </cols>
  <sheetData>
    <row r="1" s="1" customFormat="1" ht="34" customHeight="1" spans="1:29">
      <c r="A1" s="6" t="s">
        <v>0</v>
      </c>
      <c r="B1" s="6"/>
      <c r="C1" s="6"/>
      <c r="D1" s="6"/>
      <c r="E1" s="6"/>
      <c r="F1" s="6"/>
      <c r="G1" s="3"/>
      <c r="H1" s="57"/>
      <c r="I1" s="6"/>
      <c r="J1" s="6"/>
      <c r="K1" s="6"/>
      <c r="L1" s="6"/>
      <c r="M1" s="6"/>
      <c r="N1" s="6"/>
      <c r="O1" s="6"/>
      <c r="P1" s="6"/>
      <c r="Q1" s="6"/>
      <c r="R1" s="6"/>
      <c r="S1" s="6"/>
      <c r="T1" s="6"/>
      <c r="U1" s="6"/>
      <c r="V1" s="6"/>
      <c r="W1" s="6"/>
      <c r="X1" s="6"/>
      <c r="Y1" s="6"/>
      <c r="Z1" s="6"/>
      <c r="AA1" s="6"/>
      <c r="AB1" s="6"/>
      <c r="AC1" s="6"/>
    </row>
    <row r="2" s="2" customFormat="1" ht="31" customHeight="1" spans="1:30">
      <c r="A2" s="12" t="s">
        <v>1</v>
      </c>
      <c r="B2" s="12" t="s">
        <v>2</v>
      </c>
      <c r="C2" s="12" t="s">
        <v>3</v>
      </c>
      <c r="D2" s="12" t="s">
        <v>4</v>
      </c>
      <c r="E2" s="12" t="s">
        <v>5</v>
      </c>
      <c r="F2" s="12" t="s">
        <v>6</v>
      </c>
      <c r="G2" s="12" t="s">
        <v>7</v>
      </c>
      <c r="H2" s="12" t="s">
        <v>8</v>
      </c>
      <c r="I2" s="12" t="s">
        <v>9</v>
      </c>
      <c r="J2" s="12"/>
      <c r="K2" s="12"/>
      <c r="L2" s="12"/>
      <c r="M2" s="12"/>
      <c r="N2" s="12"/>
      <c r="O2" s="12"/>
      <c r="P2" s="12"/>
      <c r="Q2" s="12" t="s">
        <v>10</v>
      </c>
      <c r="R2" s="12" t="s">
        <v>11</v>
      </c>
      <c r="S2" s="12" t="s">
        <v>12</v>
      </c>
      <c r="T2" s="12" t="s">
        <v>13</v>
      </c>
      <c r="U2" s="12"/>
      <c r="V2" s="12"/>
      <c r="W2" s="12"/>
      <c r="X2" s="12"/>
      <c r="Y2" s="12"/>
      <c r="Z2" s="12"/>
      <c r="AA2" s="12"/>
      <c r="AB2" s="12" t="s">
        <v>14</v>
      </c>
      <c r="AC2" s="12" t="s">
        <v>15</v>
      </c>
      <c r="AD2" s="12" t="s">
        <v>16</v>
      </c>
    </row>
    <row r="3" s="2" customFormat="1" ht="72" customHeight="1" spans="1:30">
      <c r="A3" s="12"/>
      <c r="B3" s="12"/>
      <c r="C3" s="12"/>
      <c r="D3" s="12"/>
      <c r="E3" s="12"/>
      <c r="F3" s="12"/>
      <c r="G3" s="12"/>
      <c r="H3" s="12"/>
      <c r="I3" s="12" t="s">
        <v>17</v>
      </c>
      <c r="J3" s="12" t="s">
        <v>18</v>
      </c>
      <c r="K3" s="12" t="s">
        <v>19</v>
      </c>
      <c r="L3" s="12" t="s">
        <v>20</v>
      </c>
      <c r="M3" s="12" t="s">
        <v>21</v>
      </c>
      <c r="N3" s="12" t="s">
        <v>22</v>
      </c>
      <c r="O3" s="12" t="s">
        <v>23</v>
      </c>
      <c r="P3" s="12" t="s">
        <v>24</v>
      </c>
      <c r="Q3" s="12"/>
      <c r="R3" s="12"/>
      <c r="S3" s="12"/>
      <c r="T3" s="12" t="s">
        <v>25</v>
      </c>
      <c r="U3" s="12" t="s">
        <v>26</v>
      </c>
      <c r="V3" s="12" t="s">
        <v>27</v>
      </c>
      <c r="W3" s="12" t="s">
        <v>28</v>
      </c>
      <c r="X3" s="12" t="s">
        <v>29</v>
      </c>
      <c r="Y3" s="12" t="s">
        <v>30</v>
      </c>
      <c r="Z3" s="12" t="s">
        <v>31</v>
      </c>
      <c r="AA3" s="12" t="s">
        <v>32</v>
      </c>
      <c r="AB3" s="12"/>
      <c r="AC3" s="12"/>
      <c r="AD3" s="12"/>
    </row>
    <row r="4" s="3" customFormat="1" ht="25" customHeight="1" spans="1:30">
      <c r="A4" s="12" t="s">
        <v>33</v>
      </c>
      <c r="B4" s="12"/>
      <c r="C4" s="12"/>
      <c r="D4" s="12"/>
      <c r="E4" s="12"/>
      <c r="F4" s="12"/>
      <c r="G4" s="12"/>
      <c r="H4" s="58"/>
      <c r="I4" s="73">
        <f>SUM(I5:I28)</f>
        <v>19</v>
      </c>
      <c r="J4" s="73"/>
      <c r="K4" s="73">
        <f>SUM(K5:K28)</f>
        <v>4</v>
      </c>
      <c r="L4" s="73"/>
      <c r="M4" s="73"/>
      <c r="N4" s="73"/>
      <c r="O4" s="73">
        <f>SUM(O5:O28)</f>
        <v>1</v>
      </c>
      <c r="P4" s="73">
        <f>SUM(P8:P28)</f>
        <v>0</v>
      </c>
      <c r="Q4" s="73"/>
      <c r="R4" s="73"/>
      <c r="S4" s="12"/>
      <c r="T4" s="76">
        <f>SUM(T5:T28)</f>
        <v>179856.638</v>
      </c>
      <c r="U4" s="76"/>
      <c r="V4" s="76">
        <f t="shared" ref="U4:AA4" si="0">SUM(V5:V28)</f>
        <v>17108.51</v>
      </c>
      <c r="W4" s="76"/>
      <c r="X4" s="76">
        <f t="shared" si="0"/>
        <v>120600</v>
      </c>
      <c r="Y4" s="76"/>
      <c r="Z4" s="76">
        <f t="shared" si="0"/>
        <v>42148.128</v>
      </c>
      <c r="AA4" s="76"/>
      <c r="AB4" s="83"/>
      <c r="AC4" s="83"/>
      <c r="AD4" s="59"/>
    </row>
    <row r="5" s="49" customFormat="1" ht="42" customHeight="1" spans="1:30">
      <c r="A5" s="59">
        <v>1</v>
      </c>
      <c r="B5" s="60" t="s">
        <v>34</v>
      </c>
      <c r="C5" s="59">
        <v>2023</v>
      </c>
      <c r="D5" s="59" t="s">
        <v>35</v>
      </c>
      <c r="E5" s="59" t="s">
        <v>36</v>
      </c>
      <c r="F5" s="59" t="s">
        <v>37</v>
      </c>
      <c r="G5" s="59"/>
      <c r="H5" s="61" t="s">
        <v>38</v>
      </c>
      <c r="I5" s="74"/>
      <c r="J5" s="74"/>
      <c r="K5" s="74"/>
      <c r="L5" s="74"/>
      <c r="M5" s="74"/>
      <c r="N5" s="74"/>
      <c r="O5" s="74">
        <v>1</v>
      </c>
      <c r="P5" s="74"/>
      <c r="Q5" s="74"/>
      <c r="R5" s="60" t="s">
        <v>39</v>
      </c>
      <c r="S5" s="60" t="s">
        <v>40</v>
      </c>
      <c r="T5" s="77">
        <v>200</v>
      </c>
      <c r="U5" s="77"/>
      <c r="V5" s="77">
        <v>100</v>
      </c>
      <c r="W5" s="77"/>
      <c r="X5" s="77"/>
      <c r="Y5" s="77"/>
      <c r="Z5" s="77">
        <v>100</v>
      </c>
      <c r="AA5" s="84"/>
      <c r="AB5" s="84" t="s">
        <v>41</v>
      </c>
      <c r="AC5" s="84" t="s">
        <v>42</v>
      </c>
      <c r="AD5" s="59"/>
    </row>
    <row r="6" s="49" customFormat="1" ht="43" customHeight="1" spans="1:30">
      <c r="A6" s="59">
        <v>2</v>
      </c>
      <c r="B6" s="60" t="s">
        <v>43</v>
      </c>
      <c r="C6" s="59">
        <v>2023</v>
      </c>
      <c r="D6" s="60" t="s">
        <v>44</v>
      </c>
      <c r="E6" s="60" t="s">
        <v>36</v>
      </c>
      <c r="F6" s="60" t="s">
        <v>45</v>
      </c>
      <c r="G6" s="60" t="s">
        <v>39</v>
      </c>
      <c r="H6" s="62" t="s">
        <v>46</v>
      </c>
      <c r="I6" s="74">
        <v>1</v>
      </c>
      <c r="J6" s="74"/>
      <c r="K6" s="74"/>
      <c r="L6" s="74"/>
      <c r="M6" s="74"/>
      <c r="N6" s="74"/>
      <c r="O6" s="74"/>
      <c r="P6" s="74"/>
      <c r="Q6" s="74">
        <v>1440</v>
      </c>
      <c r="R6" s="60" t="s">
        <v>39</v>
      </c>
      <c r="S6" s="60" t="s">
        <v>40</v>
      </c>
      <c r="T6" s="77">
        <v>136</v>
      </c>
      <c r="U6" s="77"/>
      <c r="V6" s="77">
        <v>100</v>
      </c>
      <c r="W6" s="77"/>
      <c r="X6" s="77"/>
      <c r="Y6" s="77"/>
      <c r="Z6" s="77">
        <v>36</v>
      </c>
      <c r="AA6" s="84"/>
      <c r="AB6" s="84" t="s">
        <v>47</v>
      </c>
      <c r="AC6" s="84" t="s">
        <v>48</v>
      </c>
      <c r="AD6" s="59"/>
    </row>
    <row r="7" s="49" customFormat="1" ht="43" customHeight="1" spans="1:30">
      <c r="A7" s="59">
        <v>3</v>
      </c>
      <c r="B7" s="60" t="s">
        <v>49</v>
      </c>
      <c r="C7" s="59">
        <v>2023</v>
      </c>
      <c r="D7" s="60" t="s">
        <v>50</v>
      </c>
      <c r="E7" s="60" t="s">
        <v>36</v>
      </c>
      <c r="F7" s="60" t="s">
        <v>45</v>
      </c>
      <c r="G7" s="60" t="s">
        <v>39</v>
      </c>
      <c r="H7" s="62" t="s">
        <v>51</v>
      </c>
      <c r="I7" s="74">
        <v>1</v>
      </c>
      <c r="J7" s="74"/>
      <c r="K7" s="74"/>
      <c r="L7" s="74"/>
      <c r="M7" s="74"/>
      <c r="N7" s="74"/>
      <c r="O7" s="74"/>
      <c r="P7" s="74"/>
      <c r="Q7" s="74">
        <v>1440</v>
      </c>
      <c r="R7" s="60" t="s">
        <v>39</v>
      </c>
      <c r="S7" s="60" t="s">
        <v>40</v>
      </c>
      <c r="T7" s="77">
        <v>1875</v>
      </c>
      <c r="U7" s="77"/>
      <c r="V7" s="77">
        <v>1500</v>
      </c>
      <c r="W7" s="77"/>
      <c r="X7" s="77"/>
      <c r="Y7" s="77"/>
      <c r="Z7" s="77">
        <v>375</v>
      </c>
      <c r="AA7" s="84"/>
      <c r="AB7" s="84" t="s">
        <v>47</v>
      </c>
      <c r="AC7" s="84" t="s">
        <v>48</v>
      </c>
      <c r="AD7" s="59"/>
    </row>
    <row r="8" s="50" customFormat="1" ht="49" customHeight="1" spans="1:30">
      <c r="A8" s="59">
        <v>4</v>
      </c>
      <c r="B8" s="60" t="s">
        <v>52</v>
      </c>
      <c r="C8" s="60">
        <v>2023</v>
      </c>
      <c r="D8" s="63" t="s">
        <v>53</v>
      </c>
      <c r="E8" s="60" t="s">
        <v>36</v>
      </c>
      <c r="F8" s="60" t="s">
        <v>45</v>
      </c>
      <c r="G8" s="63" t="s">
        <v>39</v>
      </c>
      <c r="H8" s="62" t="s">
        <v>54</v>
      </c>
      <c r="I8" s="60">
        <v>1</v>
      </c>
      <c r="J8" s="60"/>
      <c r="K8" s="60"/>
      <c r="L8" s="60"/>
      <c r="M8" s="60"/>
      <c r="N8" s="60"/>
      <c r="O8" s="60"/>
      <c r="P8" s="60"/>
      <c r="Q8" s="60">
        <v>1700</v>
      </c>
      <c r="R8" s="60" t="s">
        <v>39</v>
      </c>
      <c r="S8" s="60" t="s">
        <v>40</v>
      </c>
      <c r="T8" s="63">
        <v>1000</v>
      </c>
      <c r="U8" s="78"/>
      <c r="V8" s="78">
        <v>800</v>
      </c>
      <c r="W8" s="78"/>
      <c r="X8" s="78"/>
      <c r="Y8" s="60"/>
      <c r="Z8" s="78">
        <v>200</v>
      </c>
      <c r="AA8" s="60" t="s">
        <v>55</v>
      </c>
      <c r="AB8" s="63" t="s">
        <v>56</v>
      </c>
      <c r="AC8" s="63" t="s">
        <v>48</v>
      </c>
      <c r="AD8" s="60"/>
    </row>
    <row r="9" s="50" customFormat="1" ht="49" customHeight="1" spans="1:30">
      <c r="A9" s="59">
        <v>5</v>
      </c>
      <c r="B9" s="60" t="s">
        <v>57</v>
      </c>
      <c r="C9" s="60">
        <v>2023</v>
      </c>
      <c r="D9" s="64" t="s">
        <v>58</v>
      </c>
      <c r="E9" s="65" t="s">
        <v>36</v>
      </c>
      <c r="F9" s="60" t="s">
        <v>45</v>
      </c>
      <c r="G9" s="65" t="s">
        <v>59</v>
      </c>
      <c r="H9" s="66" t="s">
        <v>60</v>
      </c>
      <c r="I9" s="65">
        <v>1</v>
      </c>
      <c r="J9" s="65"/>
      <c r="K9" s="65"/>
      <c r="L9" s="65"/>
      <c r="M9" s="65"/>
      <c r="N9" s="65"/>
      <c r="O9" s="65"/>
      <c r="P9" s="65"/>
      <c r="Q9" s="65">
        <v>400</v>
      </c>
      <c r="R9" s="65" t="s">
        <v>59</v>
      </c>
      <c r="S9" s="65" t="s">
        <v>61</v>
      </c>
      <c r="T9" s="79">
        <v>350</v>
      </c>
      <c r="U9" s="78"/>
      <c r="V9" s="78">
        <v>280</v>
      </c>
      <c r="W9" s="78"/>
      <c r="X9" s="78"/>
      <c r="Y9" s="60"/>
      <c r="Z9" s="78">
        <v>70</v>
      </c>
      <c r="AA9" s="60" t="s">
        <v>55</v>
      </c>
      <c r="AB9" s="63" t="s">
        <v>62</v>
      </c>
      <c r="AC9" s="63" t="s">
        <v>63</v>
      </c>
      <c r="AD9" s="60"/>
    </row>
    <row r="10" s="50" customFormat="1" ht="49" customHeight="1" spans="1:30">
      <c r="A10" s="59">
        <v>6</v>
      </c>
      <c r="B10" s="60" t="s">
        <v>64</v>
      </c>
      <c r="C10" s="60">
        <v>2023</v>
      </c>
      <c r="D10" s="63" t="s">
        <v>65</v>
      </c>
      <c r="E10" s="63" t="s">
        <v>36</v>
      </c>
      <c r="F10" s="60" t="s">
        <v>45</v>
      </c>
      <c r="G10" s="63" t="s">
        <v>66</v>
      </c>
      <c r="H10" s="62" t="s">
        <v>67</v>
      </c>
      <c r="I10" s="60">
        <v>1</v>
      </c>
      <c r="J10" s="60"/>
      <c r="K10" s="60"/>
      <c r="L10" s="60"/>
      <c r="M10" s="60"/>
      <c r="N10" s="60"/>
      <c r="O10" s="60"/>
      <c r="P10" s="60"/>
      <c r="Q10" s="60">
        <v>1700</v>
      </c>
      <c r="R10" s="60" t="s">
        <v>39</v>
      </c>
      <c r="S10" s="60" t="s">
        <v>40</v>
      </c>
      <c r="T10" s="78">
        <v>5000</v>
      </c>
      <c r="U10" s="78"/>
      <c r="V10" s="78"/>
      <c r="W10" s="78"/>
      <c r="X10" s="78">
        <v>4000</v>
      </c>
      <c r="Y10" s="60"/>
      <c r="Z10" s="78">
        <v>1000</v>
      </c>
      <c r="AA10" s="60" t="s">
        <v>55</v>
      </c>
      <c r="AB10" s="63" t="s">
        <v>68</v>
      </c>
      <c r="AC10" s="63" t="s">
        <v>48</v>
      </c>
      <c r="AD10" s="60"/>
    </row>
    <row r="11" s="51" customFormat="1" ht="69" customHeight="1" spans="1:30">
      <c r="A11" s="59">
        <v>7</v>
      </c>
      <c r="B11" s="60" t="s">
        <v>69</v>
      </c>
      <c r="C11" s="60">
        <v>2023</v>
      </c>
      <c r="D11" s="63" t="s">
        <v>70</v>
      </c>
      <c r="E11" s="60" t="s">
        <v>36</v>
      </c>
      <c r="F11" s="60" t="s">
        <v>45</v>
      </c>
      <c r="G11" s="63" t="s">
        <v>71</v>
      </c>
      <c r="H11" s="62" t="s">
        <v>72</v>
      </c>
      <c r="I11" s="60">
        <v>1</v>
      </c>
      <c r="J11" s="60"/>
      <c r="K11" s="60"/>
      <c r="L11" s="60"/>
      <c r="M11" s="60"/>
      <c r="N11" s="60"/>
      <c r="O11" s="60"/>
      <c r="P11" s="60"/>
      <c r="Q11" s="60">
        <v>1700</v>
      </c>
      <c r="R11" s="60" t="s">
        <v>39</v>
      </c>
      <c r="S11" s="60" t="s">
        <v>40</v>
      </c>
      <c r="T11" s="78">
        <v>20000</v>
      </c>
      <c r="U11" s="78"/>
      <c r="V11" s="78"/>
      <c r="W11" s="78"/>
      <c r="X11" s="78">
        <v>16000</v>
      </c>
      <c r="Y11" s="60"/>
      <c r="Z11" s="78">
        <v>4000</v>
      </c>
      <c r="AA11" s="60" t="s">
        <v>55</v>
      </c>
      <c r="AB11" s="63" t="s">
        <v>73</v>
      </c>
      <c r="AC11" s="63" t="s">
        <v>63</v>
      </c>
      <c r="AD11" s="60"/>
    </row>
    <row r="12" s="50" customFormat="1" ht="49" customHeight="1" spans="1:30">
      <c r="A12" s="59">
        <v>8</v>
      </c>
      <c r="B12" s="60" t="s">
        <v>74</v>
      </c>
      <c r="C12" s="60">
        <v>2023</v>
      </c>
      <c r="D12" s="60" t="s">
        <v>75</v>
      </c>
      <c r="E12" s="60" t="s">
        <v>36</v>
      </c>
      <c r="F12" s="60" t="s">
        <v>45</v>
      </c>
      <c r="G12" s="60" t="s">
        <v>76</v>
      </c>
      <c r="H12" s="67" t="s">
        <v>77</v>
      </c>
      <c r="I12" s="60">
        <v>1</v>
      </c>
      <c r="J12" s="60"/>
      <c r="K12" s="60"/>
      <c r="L12" s="60"/>
      <c r="M12" s="60"/>
      <c r="N12" s="60"/>
      <c r="O12" s="60"/>
      <c r="P12" s="60"/>
      <c r="Q12" s="60">
        <v>580</v>
      </c>
      <c r="R12" s="60" t="s">
        <v>76</v>
      </c>
      <c r="S12" s="60" t="s">
        <v>78</v>
      </c>
      <c r="T12" s="78">
        <v>60</v>
      </c>
      <c r="U12" s="78"/>
      <c r="V12" s="78">
        <v>60</v>
      </c>
      <c r="W12" s="78"/>
      <c r="X12" s="78"/>
      <c r="Y12" s="60"/>
      <c r="Z12" s="78"/>
      <c r="AA12" s="60" t="s">
        <v>55</v>
      </c>
      <c r="AB12" s="63" t="s">
        <v>79</v>
      </c>
      <c r="AC12" s="63" t="s">
        <v>63</v>
      </c>
      <c r="AD12" s="60"/>
    </row>
    <row r="13" s="50" customFormat="1" ht="49" customHeight="1" spans="1:30">
      <c r="A13" s="59">
        <v>9</v>
      </c>
      <c r="B13" s="60" t="s">
        <v>80</v>
      </c>
      <c r="C13" s="60">
        <v>2023</v>
      </c>
      <c r="D13" s="60" t="s">
        <v>81</v>
      </c>
      <c r="E13" s="60" t="s">
        <v>36</v>
      </c>
      <c r="F13" s="60" t="s">
        <v>45</v>
      </c>
      <c r="G13" s="60" t="s">
        <v>39</v>
      </c>
      <c r="H13" s="67" t="s">
        <v>82</v>
      </c>
      <c r="I13" s="60">
        <v>1</v>
      </c>
      <c r="J13" s="60"/>
      <c r="K13" s="60"/>
      <c r="L13" s="60"/>
      <c r="M13" s="60"/>
      <c r="N13" s="60"/>
      <c r="O13" s="60"/>
      <c r="P13" s="60"/>
      <c r="Q13" s="60">
        <v>1700</v>
      </c>
      <c r="R13" s="60" t="s">
        <v>39</v>
      </c>
      <c r="S13" s="60" t="s">
        <v>78</v>
      </c>
      <c r="T13" s="78">
        <v>300</v>
      </c>
      <c r="U13" s="78"/>
      <c r="V13" s="78">
        <v>240</v>
      </c>
      <c r="W13" s="78"/>
      <c r="X13" s="78"/>
      <c r="Y13" s="60"/>
      <c r="Z13" s="78">
        <v>60</v>
      </c>
      <c r="AA13" s="60" t="s">
        <v>55</v>
      </c>
      <c r="AB13" s="63" t="s">
        <v>83</v>
      </c>
      <c r="AC13" s="63" t="s">
        <v>63</v>
      </c>
      <c r="AD13" s="60"/>
    </row>
    <row r="14" s="50" customFormat="1" ht="49" customHeight="1" spans="1:30">
      <c r="A14" s="59">
        <v>10</v>
      </c>
      <c r="B14" s="60" t="s">
        <v>84</v>
      </c>
      <c r="C14" s="60">
        <v>2023</v>
      </c>
      <c r="D14" s="63" t="s">
        <v>85</v>
      </c>
      <c r="E14" s="60" t="s">
        <v>36</v>
      </c>
      <c r="F14" s="60" t="s">
        <v>45</v>
      </c>
      <c r="G14" s="63" t="s">
        <v>59</v>
      </c>
      <c r="H14" s="62" t="s">
        <v>86</v>
      </c>
      <c r="I14" s="60"/>
      <c r="J14" s="60"/>
      <c r="K14" s="60">
        <v>1</v>
      </c>
      <c r="L14" s="60"/>
      <c r="M14" s="60"/>
      <c r="N14" s="60"/>
      <c r="O14" s="60"/>
      <c r="P14" s="60"/>
      <c r="Q14" s="60">
        <v>1700</v>
      </c>
      <c r="R14" s="60" t="s">
        <v>39</v>
      </c>
      <c r="S14" s="60" t="s">
        <v>40</v>
      </c>
      <c r="T14" s="78">
        <v>5000</v>
      </c>
      <c r="U14" s="78"/>
      <c r="V14" s="78"/>
      <c r="W14" s="78"/>
      <c r="X14" s="78">
        <v>4000</v>
      </c>
      <c r="Y14" s="60"/>
      <c r="Z14" s="78">
        <v>1000</v>
      </c>
      <c r="AA14" s="60" t="s">
        <v>55</v>
      </c>
      <c r="AB14" s="63" t="s">
        <v>87</v>
      </c>
      <c r="AC14" s="63" t="s">
        <v>48</v>
      </c>
      <c r="AD14" s="60"/>
    </row>
    <row r="15" s="51" customFormat="1" ht="72" customHeight="1" spans="1:30">
      <c r="A15" s="59">
        <v>11</v>
      </c>
      <c r="B15" s="60" t="s">
        <v>88</v>
      </c>
      <c r="C15" s="60">
        <v>2023</v>
      </c>
      <c r="D15" s="63" t="s">
        <v>89</v>
      </c>
      <c r="E15" s="60" t="s">
        <v>36</v>
      </c>
      <c r="F15" s="60" t="s">
        <v>45</v>
      </c>
      <c r="G15" s="60" t="s">
        <v>59</v>
      </c>
      <c r="H15" s="62" t="s">
        <v>90</v>
      </c>
      <c r="I15" s="60">
        <v>1</v>
      </c>
      <c r="J15" s="60"/>
      <c r="K15" s="60"/>
      <c r="L15" s="60"/>
      <c r="M15" s="60"/>
      <c r="N15" s="60"/>
      <c r="O15" s="60"/>
      <c r="P15" s="60"/>
      <c r="Q15" s="60">
        <v>1440</v>
      </c>
      <c r="R15" s="60" t="s">
        <v>39</v>
      </c>
      <c r="S15" s="60" t="s">
        <v>40</v>
      </c>
      <c r="T15" s="78">
        <v>2600</v>
      </c>
      <c r="U15" s="78"/>
      <c r="V15" s="78"/>
      <c r="W15" s="78"/>
      <c r="X15" s="78">
        <v>2000</v>
      </c>
      <c r="Y15" s="60"/>
      <c r="Z15" s="78">
        <v>600</v>
      </c>
      <c r="AA15" s="60" t="s">
        <v>55</v>
      </c>
      <c r="AB15" s="63" t="s">
        <v>91</v>
      </c>
      <c r="AC15" s="63" t="s">
        <v>48</v>
      </c>
      <c r="AD15" s="60"/>
    </row>
    <row r="16" s="49" customFormat="1" ht="66" customHeight="1" spans="1:30">
      <c r="A16" s="59">
        <v>12</v>
      </c>
      <c r="B16" s="60" t="s">
        <v>92</v>
      </c>
      <c r="C16" s="59">
        <v>2023</v>
      </c>
      <c r="D16" s="59" t="s">
        <v>93</v>
      </c>
      <c r="E16" s="59" t="s">
        <v>36</v>
      </c>
      <c r="F16" s="60" t="s">
        <v>45</v>
      </c>
      <c r="G16" s="59" t="s">
        <v>39</v>
      </c>
      <c r="H16" s="62" t="s">
        <v>94</v>
      </c>
      <c r="I16" s="74">
        <v>1</v>
      </c>
      <c r="J16" s="74"/>
      <c r="K16" s="74"/>
      <c r="L16" s="74"/>
      <c r="M16" s="74"/>
      <c r="N16" s="74"/>
      <c r="O16" s="74"/>
      <c r="P16" s="74"/>
      <c r="Q16" s="74">
        <v>1440</v>
      </c>
      <c r="R16" s="60" t="s">
        <v>39</v>
      </c>
      <c r="S16" s="60" t="s">
        <v>40</v>
      </c>
      <c r="T16" s="77">
        <v>1800</v>
      </c>
      <c r="U16" s="77"/>
      <c r="V16" s="77">
        <v>1440</v>
      </c>
      <c r="W16" s="77"/>
      <c r="X16" s="77"/>
      <c r="Y16" s="77"/>
      <c r="Z16" s="77">
        <f>T16-V16</f>
        <v>360</v>
      </c>
      <c r="AA16" s="84"/>
      <c r="AB16" s="84" t="s">
        <v>47</v>
      </c>
      <c r="AC16" s="84" t="s">
        <v>48</v>
      </c>
      <c r="AD16" s="59"/>
    </row>
    <row r="17" s="50" customFormat="1" ht="49" customHeight="1" spans="1:30">
      <c r="A17" s="59">
        <v>13</v>
      </c>
      <c r="B17" s="60" t="s">
        <v>95</v>
      </c>
      <c r="C17" s="60">
        <v>2023</v>
      </c>
      <c r="D17" s="63" t="s">
        <v>96</v>
      </c>
      <c r="E17" s="63" t="s">
        <v>36</v>
      </c>
      <c r="F17" s="60" t="s">
        <v>45</v>
      </c>
      <c r="G17" s="62" t="s">
        <v>97</v>
      </c>
      <c r="H17" s="62" t="s">
        <v>98</v>
      </c>
      <c r="I17" s="60">
        <v>1</v>
      </c>
      <c r="J17" s="60"/>
      <c r="K17" s="60"/>
      <c r="L17" s="60"/>
      <c r="M17" s="60"/>
      <c r="N17" s="60"/>
      <c r="O17" s="60"/>
      <c r="P17" s="60"/>
      <c r="Q17" s="60"/>
      <c r="R17" s="60" t="s">
        <v>39</v>
      </c>
      <c r="S17" s="60" t="s">
        <v>40</v>
      </c>
      <c r="T17" s="78">
        <v>1200</v>
      </c>
      <c r="U17" s="78"/>
      <c r="V17" s="78">
        <v>960</v>
      </c>
      <c r="W17" s="78"/>
      <c r="X17" s="78"/>
      <c r="Y17" s="60"/>
      <c r="Z17" s="78">
        <v>240</v>
      </c>
      <c r="AA17" s="63" t="s">
        <v>55</v>
      </c>
      <c r="AB17" s="63" t="s">
        <v>99</v>
      </c>
      <c r="AC17" s="60" t="s">
        <v>100</v>
      </c>
      <c r="AD17" s="63"/>
    </row>
    <row r="18" s="50" customFormat="1" ht="49" customHeight="1" spans="1:30">
      <c r="A18" s="59">
        <v>14</v>
      </c>
      <c r="B18" s="60" t="s">
        <v>101</v>
      </c>
      <c r="C18" s="60">
        <v>2023</v>
      </c>
      <c r="D18" s="63" t="s">
        <v>102</v>
      </c>
      <c r="E18" s="63" t="s">
        <v>36</v>
      </c>
      <c r="F18" s="60" t="s">
        <v>45</v>
      </c>
      <c r="G18" s="63" t="s">
        <v>103</v>
      </c>
      <c r="H18" s="62" t="s">
        <v>104</v>
      </c>
      <c r="I18" s="60">
        <v>1</v>
      </c>
      <c r="J18" s="60"/>
      <c r="K18" s="60"/>
      <c r="L18" s="60"/>
      <c r="M18" s="60"/>
      <c r="N18" s="60"/>
      <c r="O18" s="60"/>
      <c r="P18" s="60"/>
      <c r="Q18" s="60">
        <v>200</v>
      </c>
      <c r="R18" s="60" t="s">
        <v>105</v>
      </c>
      <c r="S18" s="63" t="s">
        <v>106</v>
      </c>
      <c r="T18" s="63">
        <v>6000</v>
      </c>
      <c r="U18" s="78"/>
      <c r="V18" s="78"/>
      <c r="W18" s="78"/>
      <c r="X18" s="78"/>
      <c r="Y18" s="78"/>
      <c r="Z18" s="78">
        <v>6000</v>
      </c>
      <c r="AA18" s="63" t="s">
        <v>107</v>
      </c>
      <c r="AB18" s="63" t="s">
        <v>108</v>
      </c>
      <c r="AC18" s="60" t="s">
        <v>100</v>
      </c>
      <c r="AD18" s="60"/>
    </row>
    <row r="19" s="50" customFormat="1" ht="49" customHeight="1" spans="1:30">
      <c r="A19" s="59">
        <v>15</v>
      </c>
      <c r="B19" s="60" t="s">
        <v>109</v>
      </c>
      <c r="C19" s="60">
        <v>2023</v>
      </c>
      <c r="D19" s="60" t="s">
        <v>110</v>
      </c>
      <c r="E19" s="60" t="s">
        <v>36</v>
      </c>
      <c r="F19" s="60" t="s">
        <v>45</v>
      </c>
      <c r="G19" s="63" t="s">
        <v>103</v>
      </c>
      <c r="H19" s="62" t="s">
        <v>111</v>
      </c>
      <c r="I19" s="60"/>
      <c r="J19" s="60"/>
      <c r="K19" s="60">
        <v>1</v>
      </c>
      <c r="L19" s="60"/>
      <c r="M19" s="60"/>
      <c r="N19" s="60"/>
      <c r="O19" s="60"/>
      <c r="P19" s="60"/>
      <c r="Q19" s="60">
        <v>2000</v>
      </c>
      <c r="R19" s="60" t="s">
        <v>105</v>
      </c>
      <c r="S19" s="60" t="s">
        <v>106</v>
      </c>
      <c r="T19" s="78">
        <v>41000</v>
      </c>
      <c r="U19" s="60"/>
      <c r="V19" s="78"/>
      <c r="W19" s="78"/>
      <c r="X19" s="78">
        <v>32800</v>
      </c>
      <c r="Y19" s="60"/>
      <c r="Z19" s="78">
        <v>8200</v>
      </c>
      <c r="AA19" s="63" t="s">
        <v>55</v>
      </c>
      <c r="AB19" s="63" t="s">
        <v>112</v>
      </c>
      <c r="AC19" s="63" t="s">
        <v>113</v>
      </c>
      <c r="AD19" s="63"/>
    </row>
    <row r="20" s="50" customFormat="1" ht="49" customHeight="1" spans="1:30">
      <c r="A20" s="59">
        <v>16</v>
      </c>
      <c r="B20" s="60" t="s">
        <v>114</v>
      </c>
      <c r="C20" s="60">
        <v>2023</v>
      </c>
      <c r="D20" s="60" t="s">
        <v>115</v>
      </c>
      <c r="E20" s="60" t="s">
        <v>36</v>
      </c>
      <c r="F20" s="60" t="s">
        <v>45</v>
      </c>
      <c r="G20" s="63" t="s">
        <v>103</v>
      </c>
      <c r="H20" s="62" t="s">
        <v>116</v>
      </c>
      <c r="I20" s="60">
        <v>1</v>
      </c>
      <c r="J20" s="60"/>
      <c r="K20" s="60"/>
      <c r="L20" s="60"/>
      <c r="M20" s="60"/>
      <c r="N20" s="60"/>
      <c r="O20" s="60"/>
      <c r="P20" s="60"/>
      <c r="Q20" s="60"/>
      <c r="R20" s="60" t="s">
        <v>105</v>
      </c>
      <c r="S20" s="60" t="s">
        <v>106</v>
      </c>
      <c r="T20" s="78">
        <v>10000</v>
      </c>
      <c r="U20" s="78"/>
      <c r="V20" s="78"/>
      <c r="W20" s="78"/>
      <c r="X20" s="78">
        <v>8000</v>
      </c>
      <c r="Y20" s="60"/>
      <c r="Z20" s="78">
        <v>2000</v>
      </c>
      <c r="AA20" s="63" t="s">
        <v>55</v>
      </c>
      <c r="AB20" s="63" t="s">
        <v>117</v>
      </c>
      <c r="AC20" s="60" t="s">
        <v>100</v>
      </c>
      <c r="AD20" s="63"/>
    </row>
    <row r="21" s="52" customFormat="1" ht="49" customHeight="1" spans="1:30">
      <c r="A21" s="59">
        <v>17</v>
      </c>
      <c r="B21" s="60" t="s">
        <v>118</v>
      </c>
      <c r="C21" s="60">
        <v>2023</v>
      </c>
      <c r="D21" s="60" t="s">
        <v>119</v>
      </c>
      <c r="E21" s="60" t="s">
        <v>36</v>
      </c>
      <c r="F21" s="60" t="s">
        <v>45</v>
      </c>
      <c r="G21" s="63" t="s">
        <v>103</v>
      </c>
      <c r="H21" s="62" t="s">
        <v>120</v>
      </c>
      <c r="I21" s="60"/>
      <c r="J21" s="60"/>
      <c r="K21" s="60">
        <v>1</v>
      </c>
      <c r="L21" s="60"/>
      <c r="M21" s="60"/>
      <c r="N21" s="60"/>
      <c r="O21" s="60"/>
      <c r="P21" s="60"/>
      <c r="Q21" s="60"/>
      <c r="R21" s="60" t="s">
        <v>105</v>
      </c>
      <c r="S21" s="60" t="s">
        <v>106</v>
      </c>
      <c r="T21" s="60">
        <v>7800</v>
      </c>
      <c r="U21" s="60"/>
      <c r="V21" s="63"/>
      <c r="W21" s="78"/>
      <c r="X21" s="60">
        <v>5000</v>
      </c>
      <c r="Y21" s="60"/>
      <c r="Z21" s="60">
        <v>2800</v>
      </c>
      <c r="AA21" s="63" t="s">
        <v>55</v>
      </c>
      <c r="AB21" s="63" t="s">
        <v>112</v>
      </c>
      <c r="AC21" s="60" t="s">
        <v>113</v>
      </c>
      <c r="AD21" s="78"/>
    </row>
    <row r="22" s="50" customFormat="1" ht="49" customHeight="1" spans="1:30">
      <c r="A22" s="59">
        <v>18</v>
      </c>
      <c r="B22" s="60" t="s">
        <v>121</v>
      </c>
      <c r="C22" s="60">
        <v>2023</v>
      </c>
      <c r="D22" s="60" t="s">
        <v>122</v>
      </c>
      <c r="E22" s="60" t="s">
        <v>36</v>
      </c>
      <c r="F22" s="60" t="s">
        <v>45</v>
      </c>
      <c r="G22" s="63" t="s">
        <v>103</v>
      </c>
      <c r="H22" s="62" t="s">
        <v>123</v>
      </c>
      <c r="I22" s="60">
        <v>1</v>
      </c>
      <c r="J22" s="60"/>
      <c r="K22" s="60"/>
      <c r="L22" s="60"/>
      <c r="M22" s="60"/>
      <c r="N22" s="60"/>
      <c r="O22" s="60"/>
      <c r="P22" s="60"/>
      <c r="Q22" s="60"/>
      <c r="R22" s="60" t="s">
        <v>105</v>
      </c>
      <c r="S22" s="60" t="s">
        <v>106</v>
      </c>
      <c r="T22" s="78">
        <v>5000</v>
      </c>
      <c r="U22" s="78"/>
      <c r="V22" s="78">
        <v>4000</v>
      </c>
      <c r="W22" s="78"/>
      <c r="X22" s="78"/>
      <c r="Y22" s="60"/>
      <c r="Z22" s="78">
        <v>1000</v>
      </c>
      <c r="AA22" s="63" t="s">
        <v>55</v>
      </c>
      <c r="AB22" s="63" t="s">
        <v>124</v>
      </c>
      <c r="AC22" s="60" t="s">
        <v>100</v>
      </c>
      <c r="AD22" s="78"/>
    </row>
    <row r="23" s="50" customFormat="1" ht="49" customHeight="1" spans="1:30">
      <c r="A23" s="59">
        <v>19</v>
      </c>
      <c r="B23" s="60" t="s">
        <v>125</v>
      </c>
      <c r="C23" s="60">
        <v>2023</v>
      </c>
      <c r="D23" s="60" t="s">
        <v>126</v>
      </c>
      <c r="E23" s="60" t="s">
        <v>36</v>
      </c>
      <c r="F23" s="60" t="s">
        <v>45</v>
      </c>
      <c r="G23" s="63" t="s">
        <v>127</v>
      </c>
      <c r="H23" s="62" t="s">
        <v>128</v>
      </c>
      <c r="I23" s="60"/>
      <c r="J23" s="60"/>
      <c r="K23" s="60">
        <v>1</v>
      </c>
      <c r="L23" s="60"/>
      <c r="M23" s="60"/>
      <c r="N23" s="60"/>
      <c r="O23" s="60"/>
      <c r="P23" s="60"/>
      <c r="Q23" s="60"/>
      <c r="R23" s="60" t="s">
        <v>105</v>
      </c>
      <c r="S23" s="60" t="s">
        <v>106</v>
      </c>
      <c r="T23" s="78">
        <f>SUM(V23:Z23)</f>
        <v>1535.638</v>
      </c>
      <c r="U23" s="78"/>
      <c r="V23" s="78">
        <v>1228.51</v>
      </c>
      <c r="W23" s="78"/>
      <c r="X23" s="78"/>
      <c r="Y23" s="60"/>
      <c r="Z23" s="78">
        <f>1535.64*0.2</f>
        <v>307.128</v>
      </c>
      <c r="AA23" s="63" t="s">
        <v>55</v>
      </c>
      <c r="AB23" s="63" t="s">
        <v>129</v>
      </c>
      <c r="AC23" s="60" t="s">
        <v>130</v>
      </c>
      <c r="AD23" s="63"/>
    </row>
    <row r="24" s="50" customFormat="1" ht="49" customHeight="1" spans="1:30">
      <c r="A24" s="59">
        <v>20</v>
      </c>
      <c r="B24" s="60" t="s">
        <v>131</v>
      </c>
      <c r="C24" s="60">
        <v>2023</v>
      </c>
      <c r="D24" s="63" t="s">
        <v>132</v>
      </c>
      <c r="E24" s="63" t="s">
        <v>36</v>
      </c>
      <c r="F24" s="60" t="s">
        <v>45</v>
      </c>
      <c r="G24" s="63" t="s">
        <v>103</v>
      </c>
      <c r="H24" s="62" t="s">
        <v>133</v>
      </c>
      <c r="I24" s="60">
        <v>1</v>
      </c>
      <c r="J24" s="60"/>
      <c r="K24" s="60"/>
      <c r="L24" s="60"/>
      <c r="M24" s="60"/>
      <c r="N24" s="60"/>
      <c r="O24" s="60"/>
      <c r="P24" s="60"/>
      <c r="Q24" s="60"/>
      <c r="R24" s="60" t="s">
        <v>105</v>
      </c>
      <c r="S24" s="63" t="s">
        <v>106</v>
      </c>
      <c r="T24" s="63">
        <v>2000</v>
      </c>
      <c r="U24" s="78"/>
      <c r="V24" s="78">
        <v>1600</v>
      </c>
      <c r="W24" s="78"/>
      <c r="X24" s="78"/>
      <c r="Y24" s="60"/>
      <c r="Z24" s="78">
        <f>T24*0.2</f>
        <v>400</v>
      </c>
      <c r="AA24" s="63" t="s">
        <v>55</v>
      </c>
      <c r="AB24" s="63" t="s">
        <v>134</v>
      </c>
      <c r="AC24" s="60" t="s">
        <v>100</v>
      </c>
      <c r="AD24" s="60"/>
    </row>
    <row r="25" s="51" customFormat="1" ht="49" customHeight="1" spans="1:30">
      <c r="A25" s="59">
        <v>21</v>
      </c>
      <c r="B25" s="60" t="s">
        <v>135</v>
      </c>
      <c r="C25" s="60">
        <v>2023</v>
      </c>
      <c r="D25" s="60" t="s">
        <v>136</v>
      </c>
      <c r="E25" s="60" t="s">
        <v>36</v>
      </c>
      <c r="F25" s="60" t="s">
        <v>45</v>
      </c>
      <c r="G25" s="63" t="s">
        <v>103</v>
      </c>
      <c r="H25" s="62" t="s">
        <v>137</v>
      </c>
      <c r="I25" s="60">
        <v>1</v>
      </c>
      <c r="J25" s="60"/>
      <c r="K25" s="60"/>
      <c r="L25" s="60"/>
      <c r="M25" s="60"/>
      <c r="N25" s="60"/>
      <c r="O25" s="60"/>
      <c r="P25" s="60"/>
      <c r="Q25" s="60"/>
      <c r="R25" s="60" t="s">
        <v>105</v>
      </c>
      <c r="S25" s="63" t="s">
        <v>106</v>
      </c>
      <c r="T25" s="78">
        <f>X25+Z25</f>
        <v>35000</v>
      </c>
      <c r="U25" s="78"/>
      <c r="V25" s="78"/>
      <c r="W25" s="78"/>
      <c r="X25" s="78">
        <f>35000*0.8</f>
        <v>28000</v>
      </c>
      <c r="Y25" s="60"/>
      <c r="Z25" s="78">
        <f>35000*0.2</f>
        <v>7000</v>
      </c>
      <c r="AA25" s="63" t="s">
        <v>55</v>
      </c>
      <c r="AB25" s="63" t="s">
        <v>138</v>
      </c>
      <c r="AC25" s="60" t="s">
        <v>100</v>
      </c>
      <c r="AD25" s="60"/>
    </row>
    <row r="26" s="51" customFormat="1" ht="49" customHeight="1" spans="1:30">
      <c r="A26" s="59">
        <v>22</v>
      </c>
      <c r="B26" s="60" t="s">
        <v>139</v>
      </c>
      <c r="C26" s="60">
        <v>2023</v>
      </c>
      <c r="D26" s="60" t="s">
        <v>140</v>
      </c>
      <c r="E26" s="60" t="s">
        <v>36</v>
      </c>
      <c r="F26" s="60" t="s">
        <v>45</v>
      </c>
      <c r="G26" s="63" t="s">
        <v>103</v>
      </c>
      <c r="H26" s="62" t="s">
        <v>141</v>
      </c>
      <c r="I26" s="60">
        <v>1</v>
      </c>
      <c r="J26" s="60"/>
      <c r="K26" s="60"/>
      <c r="L26" s="60"/>
      <c r="M26" s="60"/>
      <c r="N26" s="60"/>
      <c r="O26" s="60"/>
      <c r="P26" s="60"/>
      <c r="Q26" s="60"/>
      <c r="R26" s="60" t="s">
        <v>105</v>
      </c>
      <c r="S26" s="60" t="s">
        <v>106</v>
      </c>
      <c r="T26" s="78">
        <v>25000</v>
      </c>
      <c r="U26" s="78"/>
      <c r="V26" s="78"/>
      <c r="W26" s="78"/>
      <c r="X26" s="78">
        <v>20000</v>
      </c>
      <c r="Y26" s="60"/>
      <c r="Z26" s="78">
        <v>5000</v>
      </c>
      <c r="AA26" s="63" t="s">
        <v>55</v>
      </c>
      <c r="AB26" s="63" t="s">
        <v>138</v>
      </c>
      <c r="AC26" s="60" t="s">
        <v>100</v>
      </c>
      <c r="AD26" s="60"/>
    </row>
    <row r="27" s="51" customFormat="1" ht="49" customHeight="1" spans="1:30">
      <c r="A27" s="59">
        <v>23</v>
      </c>
      <c r="B27" s="60" t="s">
        <v>142</v>
      </c>
      <c r="C27" s="60">
        <v>2023</v>
      </c>
      <c r="D27" s="60" t="s">
        <v>143</v>
      </c>
      <c r="E27" s="60" t="s">
        <v>36</v>
      </c>
      <c r="F27" s="60" t="s">
        <v>45</v>
      </c>
      <c r="G27" s="63" t="s">
        <v>103</v>
      </c>
      <c r="H27" s="62" t="s">
        <v>144</v>
      </c>
      <c r="I27" s="60">
        <v>1</v>
      </c>
      <c r="J27" s="60"/>
      <c r="K27" s="60"/>
      <c r="L27" s="60"/>
      <c r="M27" s="60"/>
      <c r="N27" s="60"/>
      <c r="O27" s="60"/>
      <c r="P27" s="60"/>
      <c r="Q27" s="60"/>
      <c r="R27" s="60" t="s">
        <v>105</v>
      </c>
      <c r="S27" s="60" t="s">
        <v>106</v>
      </c>
      <c r="T27" s="78">
        <f>X27+Z27</f>
        <v>1000</v>
      </c>
      <c r="U27" s="78"/>
      <c r="V27" s="78"/>
      <c r="W27" s="78"/>
      <c r="X27" s="78">
        <v>800</v>
      </c>
      <c r="Y27" s="60"/>
      <c r="Z27" s="78">
        <v>200</v>
      </c>
      <c r="AA27" s="63" t="s">
        <v>55</v>
      </c>
      <c r="AB27" s="63" t="s">
        <v>138</v>
      </c>
      <c r="AC27" s="60" t="s">
        <v>100</v>
      </c>
      <c r="AD27" s="60"/>
    </row>
    <row r="28" s="51" customFormat="1" ht="49" customHeight="1" spans="1:30">
      <c r="A28" s="59">
        <v>24</v>
      </c>
      <c r="B28" s="60" t="s">
        <v>145</v>
      </c>
      <c r="C28" s="60">
        <v>2023</v>
      </c>
      <c r="D28" s="60" t="s">
        <v>146</v>
      </c>
      <c r="E28" s="60" t="s">
        <v>36</v>
      </c>
      <c r="F28" s="60" t="s">
        <v>45</v>
      </c>
      <c r="G28" s="63" t="s">
        <v>103</v>
      </c>
      <c r="H28" s="62" t="s">
        <v>147</v>
      </c>
      <c r="I28" s="60">
        <v>1</v>
      </c>
      <c r="J28" s="60"/>
      <c r="K28" s="60"/>
      <c r="L28" s="60"/>
      <c r="M28" s="60"/>
      <c r="N28" s="60"/>
      <c r="O28" s="60"/>
      <c r="P28" s="60"/>
      <c r="Q28" s="60"/>
      <c r="R28" s="60" t="s">
        <v>105</v>
      </c>
      <c r="S28" s="60" t="s">
        <v>106</v>
      </c>
      <c r="T28" s="78">
        <v>6000</v>
      </c>
      <c r="U28" s="78"/>
      <c r="V28" s="78">
        <v>4800</v>
      </c>
      <c r="W28" s="78"/>
      <c r="X28" s="78"/>
      <c r="Y28" s="60"/>
      <c r="Z28" s="78">
        <v>1200</v>
      </c>
      <c r="AA28" s="63" t="s">
        <v>55</v>
      </c>
      <c r="AB28" s="63" t="s">
        <v>138</v>
      </c>
      <c r="AC28" s="60" t="s">
        <v>100</v>
      </c>
      <c r="AD28" s="60"/>
    </row>
    <row r="29" s="53" customFormat="1" customHeight="1" spans="1:30">
      <c r="A29" s="68"/>
      <c r="B29" s="68"/>
      <c r="C29" s="68"/>
      <c r="D29" s="68"/>
      <c r="E29" s="68"/>
      <c r="F29" s="68"/>
      <c r="G29" s="69"/>
      <c r="H29" s="70"/>
      <c r="I29" s="68"/>
      <c r="J29" s="68"/>
      <c r="K29" s="68"/>
      <c r="L29" s="68"/>
      <c r="M29" s="68"/>
      <c r="N29" s="68"/>
      <c r="O29" s="68"/>
      <c r="P29" s="68"/>
      <c r="Q29" s="68"/>
      <c r="R29" s="68"/>
      <c r="S29" s="68"/>
      <c r="T29" s="80"/>
      <c r="U29" s="68"/>
      <c r="V29" s="69"/>
      <c r="W29" s="80"/>
      <c r="X29" s="68"/>
      <c r="Y29" s="68"/>
      <c r="Z29" s="68"/>
      <c r="AA29" s="69"/>
      <c r="AB29" s="68"/>
      <c r="AC29" s="68"/>
      <c r="AD29" s="80"/>
    </row>
    <row r="31" s="3" customFormat="1" ht="37" customHeight="1" spans="6:29">
      <c r="F31" s="71"/>
      <c r="G31" s="68"/>
      <c r="H31" s="72"/>
      <c r="I31" s="75"/>
      <c r="T31" s="81"/>
      <c r="U31" s="81"/>
      <c r="V31" s="81"/>
      <c r="W31" s="81"/>
      <c r="X31" s="82"/>
      <c r="Y31" s="82"/>
      <c r="Z31" s="81"/>
      <c r="AA31" s="81"/>
      <c r="AB31" s="85"/>
      <c r="AC31" s="85"/>
    </row>
  </sheetData>
  <autoFilter ref="A1:AD28">
    <extLst/>
  </autoFilter>
  <mergeCells count="18">
    <mergeCell ref="A1:AC1"/>
    <mergeCell ref="I2:P2"/>
    <mergeCell ref="T2:AA2"/>
    <mergeCell ref="A4:H4"/>
    <mergeCell ref="A2:A3"/>
    <mergeCell ref="B2:B3"/>
    <mergeCell ref="C2:C3"/>
    <mergeCell ref="D2:D3"/>
    <mergeCell ref="E2:E3"/>
    <mergeCell ref="F2:F3"/>
    <mergeCell ref="G2:G3"/>
    <mergeCell ref="H2:H3"/>
    <mergeCell ref="Q2:Q3"/>
    <mergeCell ref="R2:R3"/>
    <mergeCell ref="S2:S3"/>
    <mergeCell ref="AB2:AB3"/>
    <mergeCell ref="AC2:AC3"/>
    <mergeCell ref="AD2:AD3"/>
  </mergeCells>
  <conditionalFormatting sqref="D12">
    <cfRule type="duplicateValues" dxfId="0" priority="4"/>
  </conditionalFormatting>
  <conditionalFormatting sqref="H12">
    <cfRule type="duplicateValues" dxfId="0" priority="3"/>
  </conditionalFormatting>
  <conditionalFormatting sqref="D25:D26 D19">
    <cfRule type="duplicateValues" dxfId="1" priority="7"/>
  </conditionalFormatting>
  <printOptions horizontalCentered="1"/>
  <pageMargins left="0.156944444444444" right="0.156944444444444" top="0.314583333333333" bottom="0.314583333333333" header="0.298611111111111" footer="0.298611111111111"/>
  <pageSetup paperSize="8"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5"/>
  <sheetViews>
    <sheetView zoomScale="70" zoomScaleNormal="70" workbookViewId="0">
      <pane xSplit="2" ySplit="6" topLeftCell="C27" activePane="bottomRight" state="frozen"/>
      <selection/>
      <selection pane="topRight"/>
      <selection pane="bottomLeft"/>
      <selection pane="bottomRight" activeCell="C31" sqref="$A27:$XFD32"/>
    </sheetView>
  </sheetViews>
  <sheetFormatPr defaultColWidth="9" defaultRowHeight="15"/>
  <cols>
    <col min="1" max="1" width="3.46666666666667" style="1" customWidth="1"/>
    <col min="2" max="2" width="13.475" style="1" customWidth="1"/>
    <col min="3" max="3" width="13.6083333333333" style="1" customWidth="1"/>
    <col min="4" max="4" width="16.7666666666667" style="1" customWidth="1"/>
    <col min="5" max="5" width="10.4416666666667" style="1" customWidth="1"/>
    <col min="6" max="6" width="25.075" style="1" customWidth="1"/>
    <col min="7" max="7" width="12.7" style="1" customWidth="1"/>
    <col min="8" max="8" width="6.825" style="1" customWidth="1"/>
    <col min="9" max="9" width="8.56666666666667" style="1" customWidth="1"/>
    <col min="10" max="16384" width="9" style="1"/>
  </cols>
  <sheetData>
    <row r="1" s="1" customFormat="1" ht="14" customHeight="1" spans="1:1">
      <c r="A1" s="5" t="s">
        <v>148</v>
      </c>
    </row>
    <row r="2" s="1" customFormat="1" ht="29" customHeight="1" spans="1:9">
      <c r="A2" s="6" t="s">
        <v>149</v>
      </c>
      <c r="B2" s="6"/>
      <c r="C2" s="6"/>
      <c r="D2" s="6"/>
      <c r="E2" s="6"/>
      <c r="F2" s="6"/>
      <c r="G2" s="6"/>
      <c r="H2" s="6"/>
      <c r="I2" s="6"/>
    </row>
    <row r="3" s="1" customFormat="1" ht="25" customHeight="1" spans="1:9">
      <c r="A3" s="7" t="s">
        <v>150</v>
      </c>
      <c r="B3" s="8"/>
      <c r="C3" s="9" t="s">
        <v>151</v>
      </c>
      <c r="D3" s="10"/>
      <c r="E3" s="10"/>
      <c r="F3" s="10"/>
      <c r="G3" s="11"/>
      <c r="H3" s="11"/>
      <c r="I3" s="11"/>
    </row>
    <row r="4" s="2" customFormat="1" ht="27" customHeight="1" spans="1:9">
      <c r="A4" s="12" t="s">
        <v>152</v>
      </c>
      <c r="B4" s="12" t="s">
        <v>4</v>
      </c>
      <c r="C4" s="12" t="s">
        <v>153</v>
      </c>
      <c r="D4" s="12" t="s">
        <v>13</v>
      </c>
      <c r="E4" s="12"/>
      <c r="F4" s="12"/>
      <c r="G4" s="12"/>
      <c r="H4" s="12"/>
      <c r="I4" s="12"/>
    </row>
    <row r="5" s="2" customFormat="1" ht="67" customHeight="1" spans="1:9">
      <c r="A5" s="12"/>
      <c r="B5" s="12"/>
      <c r="C5" s="12"/>
      <c r="D5" s="12" t="s">
        <v>25</v>
      </c>
      <c r="E5" s="12" t="s">
        <v>154</v>
      </c>
      <c r="F5" s="13" t="s">
        <v>155</v>
      </c>
      <c r="G5" s="12" t="s">
        <v>156</v>
      </c>
      <c r="H5" s="12" t="s">
        <v>157</v>
      </c>
      <c r="I5" s="12" t="s">
        <v>158</v>
      </c>
    </row>
    <row r="6" s="3" customFormat="1" ht="28" customHeight="1" spans="1:9">
      <c r="A6" s="14" t="s">
        <v>33</v>
      </c>
      <c r="B6" s="15"/>
      <c r="C6" s="16"/>
      <c r="D6" s="17" t="e">
        <f>SUM(D10:D113)</f>
        <v>#N/A</v>
      </c>
      <c r="E6" s="18">
        <f>SUM(E10:E113)</f>
        <v>71456.7786</v>
      </c>
      <c r="F6" s="18"/>
      <c r="G6" s="18">
        <f>SUM(G10:G113)</f>
        <v>10100.85</v>
      </c>
      <c r="H6" s="19">
        <v>0</v>
      </c>
      <c r="I6" s="18">
        <f>SUM(I10:I113)</f>
        <v>360.82</v>
      </c>
    </row>
    <row r="7" s="3" customFormat="1" ht="69" customHeight="1" spans="1:9">
      <c r="A7" s="20">
        <v>1</v>
      </c>
      <c r="B7" s="20" t="s">
        <v>159</v>
      </c>
      <c r="C7" s="21" t="s">
        <v>160</v>
      </c>
      <c r="D7" s="22">
        <f>SUM(E7:I8)</f>
        <v>1265.81</v>
      </c>
      <c r="E7" s="23">
        <v>872.8</v>
      </c>
      <c r="F7" s="23" t="s">
        <v>161</v>
      </c>
      <c r="G7" s="22"/>
      <c r="H7" s="22"/>
      <c r="I7" s="22"/>
    </row>
    <row r="8" s="3" customFormat="1" ht="69" customHeight="1" spans="1:9">
      <c r="A8" s="20"/>
      <c r="B8" s="20"/>
      <c r="C8" s="21" t="s">
        <v>160</v>
      </c>
      <c r="D8" s="22"/>
      <c r="E8" s="22">
        <v>393.01</v>
      </c>
      <c r="F8" s="23" t="s">
        <v>162</v>
      </c>
      <c r="G8" s="22"/>
      <c r="H8" s="22"/>
      <c r="I8" s="22"/>
    </row>
    <row r="9" s="3" customFormat="1" ht="170" customHeight="1" spans="1:9">
      <c r="A9" s="20">
        <v>2</v>
      </c>
      <c r="B9" s="20" t="s">
        <v>163</v>
      </c>
      <c r="C9" s="21" t="s">
        <v>160</v>
      </c>
      <c r="D9" s="23">
        <f>E9+G9+H9+I9</f>
        <v>4239.3</v>
      </c>
      <c r="E9" s="23">
        <v>4239.3</v>
      </c>
      <c r="F9" s="23" t="s">
        <v>161</v>
      </c>
      <c r="G9" s="22"/>
      <c r="H9" s="22"/>
      <c r="I9" s="22"/>
    </row>
    <row r="10" s="3" customFormat="1" ht="94" customHeight="1" spans="1:9">
      <c r="A10" s="20">
        <v>3</v>
      </c>
      <c r="B10" s="20" t="s">
        <v>164</v>
      </c>
      <c r="C10" s="21" t="s">
        <v>160</v>
      </c>
      <c r="D10" s="22">
        <f>E10+G10+H10+I10</f>
        <v>2665.65</v>
      </c>
      <c r="E10" s="22"/>
      <c r="F10" s="23" t="e">
        <v>#N/A</v>
      </c>
      <c r="G10" s="22">
        <v>2665.65</v>
      </c>
      <c r="H10" s="22"/>
      <c r="I10" s="22"/>
    </row>
    <row r="11" s="3" customFormat="1" ht="22" customHeight="1" spans="1:9">
      <c r="A11" s="20">
        <v>4</v>
      </c>
      <c r="B11" s="20" t="s">
        <v>165</v>
      </c>
      <c r="C11" s="21" t="s">
        <v>166</v>
      </c>
      <c r="D11" s="23" t="e">
        <f>SUM(E11:I20)</f>
        <v>#N/A</v>
      </c>
      <c r="E11" s="24">
        <v>944</v>
      </c>
      <c r="F11" s="23" t="s">
        <v>167</v>
      </c>
      <c r="G11" s="22"/>
      <c r="H11" s="22"/>
      <c r="I11" s="22"/>
    </row>
    <row r="12" s="4" customFormat="1" ht="22" customHeight="1" spans="1:9">
      <c r="A12" s="20"/>
      <c r="B12" s="20"/>
      <c r="C12" s="21" t="s">
        <v>168</v>
      </c>
      <c r="D12" s="23"/>
      <c r="E12" s="22">
        <v>85.25</v>
      </c>
      <c r="F12" s="23" t="s">
        <v>169</v>
      </c>
      <c r="G12" s="22"/>
      <c r="H12" s="22"/>
      <c r="I12" s="22"/>
    </row>
    <row r="13" s="4" customFormat="1" ht="22" customHeight="1" spans="1:9">
      <c r="A13" s="20"/>
      <c r="B13" s="20"/>
      <c r="C13" s="25" t="s">
        <v>170</v>
      </c>
      <c r="D13" s="23"/>
      <c r="E13" s="22"/>
      <c r="F13" s="23" t="s">
        <v>171</v>
      </c>
      <c r="G13" s="22">
        <v>251.79</v>
      </c>
      <c r="H13" s="22"/>
      <c r="I13" s="22"/>
    </row>
    <row r="14" s="4" customFormat="1" ht="22" customHeight="1" spans="1:9">
      <c r="A14" s="20"/>
      <c r="B14" s="20"/>
      <c r="C14" s="25" t="s">
        <v>170</v>
      </c>
      <c r="D14" s="23"/>
      <c r="E14" s="22"/>
      <c r="F14" s="23" t="s">
        <v>171</v>
      </c>
      <c r="G14" s="22">
        <v>33.53</v>
      </c>
      <c r="H14" s="22"/>
      <c r="I14" s="22"/>
    </row>
    <row r="15" s="4" customFormat="1" ht="22" customHeight="1" spans="1:9">
      <c r="A15" s="20"/>
      <c r="B15" s="20"/>
      <c r="C15" s="25" t="s">
        <v>170</v>
      </c>
      <c r="D15" s="23"/>
      <c r="E15" s="22"/>
      <c r="F15" s="23" t="s">
        <v>171</v>
      </c>
      <c r="G15" s="22">
        <v>245.43</v>
      </c>
      <c r="H15" s="22"/>
      <c r="I15" s="22"/>
    </row>
    <row r="16" s="4" customFormat="1" ht="22" customHeight="1" spans="1:9">
      <c r="A16" s="20"/>
      <c r="B16" s="20"/>
      <c r="C16" s="21" t="s">
        <v>172</v>
      </c>
      <c r="D16" s="23"/>
      <c r="E16" s="22"/>
      <c r="F16" s="23" t="s">
        <v>173</v>
      </c>
      <c r="G16" s="22">
        <v>617.27</v>
      </c>
      <c r="H16" s="22"/>
      <c r="I16" s="22"/>
    </row>
    <row r="17" s="4" customFormat="1" ht="22" customHeight="1" spans="1:9">
      <c r="A17" s="20"/>
      <c r="B17" s="20"/>
      <c r="C17" s="21" t="s">
        <v>174</v>
      </c>
      <c r="D17" s="23"/>
      <c r="E17" s="22">
        <v>4.82</v>
      </c>
      <c r="F17" s="23" t="e">
        <v>#N/A</v>
      </c>
      <c r="G17" s="22"/>
      <c r="H17" s="22"/>
      <c r="I17" s="22"/>
    </row>
    <row r="18" s="4" customFormat="1" ht="22" customHeight="1" spans="1:9">
      <c r="A18" s="20"/>
      <c r="B18" s="20"/>
      <c r="C18" s="21" t="s">
        <v>174</v>
      </c>
      <c r="D18" s="23"/>
      <c r="E18" s="24">
        <v>122</v>
      </c>
      <c r="F18" s="23" t="e">
        <v>#N/A</v>
      </c>
      <c r="G18" s="22"/>
      <c r="H18" s="22"/>
      <c r="I18" s="22"/>
    </row>
    <row r="19" s="4" customFormat="1" ht="22" customHeight="1" spans="1:9">
      <c r="A19" s="20"/>
      <c r="B19" s="20"/>
      <c r="C19" s="20" t="s">
        <v>175</v>
      </c>
      <c r="D19" s="23"/>
      <c r="E19" s="24">
        <v>78</v>
      </c>
      <c r="F19" s="23" t="s">
        <v>161</v>
      </c>
      <c r="G19" s="22"/>
      <c r="H19" s="22"/>
      <c r="I19" s="22"/>
    </row>
    <row r="20" s="4" customFormat="1" ht="22" customHeight="1" spans="1:9">
      <c r="A20" s="20"/>
      <c r="B20" s="20"/>
      <c r="C20" s="21" t="s">
        <v>174</v>
      </c>
      <c r="D20" s="23"/>
      <c r="E20" s="22">
        <v>3866.41</v>
      </c>
      <c r="F20" s="23" t="e">
        <v>#N/A</v>
      </c>
      <c r="G20" s="22"/>
      <c r="H20" s="22"/>
      <c r="I20" s="22"/>
    </row>
    <row r="21" s="3" customFormat="1" ht="60" customHeight="1" spans="1:9">
      <c r="A21" s="20">
        <v>5</v>
      </c>
      <c r="B21" s="20" t="s">
        <v>176</v>
      </c>
      <c r="C21" s="26" t="s">
        <v>160</v>
      </c>
      <c r="D21" s="24">
        <f t="shared" ref="D21:D26" si="0">E21+G21+H21+I21</f>
        <v>20</v>
      </c>
      <c r="E21" s="24">
        <v>20</v>
      </c>
      <c r="F21" s="23" t="s">
        <v>161</v>
      </c>
      <c r="G21" s="22"/>
      <c r="H21" s="22"/>
      <c r="I21" s="22"/>
    </row>
    <row r="22" s="3" customFormat="1" ht="64" customHeight="1" spans="1:9">
      <c r="A22" s="20">
        <v>6</v>
      </c>
      <c r="B22" s="20" t="s">
        <v>177</v>
      </c>
      <c r="C22" s="21" t="s">
        <v>174</v>
      </c>
      <c r="D22" s="22">
        <f t="shared" si="0"/>
        <v>1354.45</v>
      </c>
      <c r="E22" s="22">
        <v>1354.45</v>
      </c>
      <c r="F22" s="23" t="s">
        <v>161</v>
      </c>
      <c r="G22" s="22"/>
      <c r="H22" s="22"/>
      <c r="I22" s="22"/>
    </row>
    <row r="23" s="3" customFormat="1" ht="75" customHeight="1" spans="1:9">
      <c r="A23" s="20">
        <v>7</v>
      </c>
      <c r="B23" s="20" t="s">
        <v>178</v>
      </c>
      <c r="C23" s="21" t="s">
        <v>168</v>
      </c>
      <c r="D23" s="23">
        <v>1883.6</v>
      </c>
      <c r="E23" s="22">
        <v>218.17</v>
      </c>
      <c r="F23" s="23" t="s">
        <v>169</v>
      </c>
      <c r="G23" s="22"/>
      <c r="H23" s="22"/>
      <c r="I23" s="22"/>
    </row>
    <row r="24" s="3" customFormat="1" ht="75" customHeight="1" spans="1:9">
      <c r="A24" s="20"/>
      <c r="B24" s="20"/>
      <c r="C24" s="21" t="s">
        <v>179</v>
      </c>
      <c r="D24" s="27"/>
      <c r="E24" s="22">
        <v>1546.69</v>
      </c>
      <c r="F24" s="23" t="s">
        <v>180</v>
      </c>
      <c r="G24" s="22"/>
      <c r="H24" s="22"/>
      <c r="I24" s="22"/>
    </row>
    <row r="25" s="3" customFormat="1" ht="75" customHeight="1" spans="1:9">
      <c r="A25" s="20"/>
      <c r="B25" s="20"/>
      <c r="C25" s="25" t="s">
        <v>170</v>
      </c>
      <c r="D25" s="23"/>
      <c r="E25" s="28"/>
      <c r="F25" s="23" t="s">
        <v>171</v>
      </c>
      <c r="G25" s="22">
        <v>118.74</v>
      </c>
      <c r="H25" s="22"/>
      <c r="I25" s="22"/>
    </row>
    <row r="26" s="3" customFormat="1" ht="54" customHeight="1" spans="1:9">
      <c r="A26" s="20">
        <v>8</v>
      </c>
      <c r="B26" s="20" t="s">
        <v>181</v>
      </c>
      <c r="C26" s="21" t="s">
        <v>174</v>
      </c>
      <c r="D26" s="23">
        <f t="shared" si="0"/>
        <v>399.8</v>
      </c>
      <c r="E26" s="23">
        <v>399.8</v>
      </c>
      <c r="F26" s="23" t="s">
        <v>161</v>
      </c>
      <c r="G26" s="22"/>
      <c r="H26" s="22"/>
      <c r="I26" s="22"/>
    </row>
    <row r="27" s="3" customFormat="1" ht="29" customHeight="1" spans="1:9">
      <c r="A27" s="20">
        <v>9</v>
      </c>
      <c r="B27" s="20" t="s">
        <v>182</v>
      </c>
      <c r="C27" s="25" t="s">
        <v>170</v>
      </c>
      <c r="D27" s="24" t="e">
        <f>SUM(E27:I32)</f>
        <v>#N/A</v>
      </c>
      <c r="E27" s="23"/>
      <c r="F27" s="23" t="s">
        <v>171</v>
      </c>
      <c r="G27" s="24">
        <v>100</v>
      </c>
      <c r="H27" s="22"/>
      <c r="I27" s="22"/>
    </row>
    <row r="28" s="3" customFormat="1" ht="29" customHeight="1" spans="1:9">
      <c r="A28" s="20"/>
      <c r="B28" s="20"/>
      <c r="C28" s="21" t="s">
        <v>174</v>
      </c>
      <c r="D28" s="24"/>
      <c r="E28" s="24">
        <v>1050</v>
      </c>
      <c r="F28" s="23" t="s">
        <v>161</v>
      </c>
      <c r="G28" s="22"/>
      <c r="H28" s="22"/>
      <c r="I28" s="22"/>
    </row>
    <row r="29" s="3" customFormat="1" ht="29" customHeight="1" spans="1:9">
      <c r="A29" s="20"/>
      <c r="B29" s="20"/>
      <c r="C29" s="21" t="s">
        <v>183</v>
      </c>
      <c r="D29" s="24"/>
      <c r="E29" s="24">
        <v>454</v>
      </c>
      <c r="F29" s="23" t="e">
        <v>#N/A</v>
      </c>
      <c r="G29" s="22"/>
      <c r="H29" s="22"/>
      <c r="I29" s="22"/>
    </row>
    <row r="30" s="3" customFormat="1" ht="29" customHeight="1" spans="1:9">
      <c r="A30" s="20"/>
      <c r="B30" s="20"/>
      <c r="C30" s="29" t="s">
        <v>184</v>
      </c>
      <c r="D30" s="24"/>
      <c r="E30" s="24">
        <v>2870</v>
      </c>
      <c r="F30" s="23" t="e">
        <v>#N/A</v>
      </c>
      <c r="G30" s="22"/>
      <c r="H30" s="22"/>
      <c r="I30" s="22"/>
    </row>
    <row r="31" s="3" customFormat="1" ht="29" customHeight="1" spans="1:9">
      <c r="A31" s="20"/>
      <c r="B31" s="20"/>
      <c r="C31" s="21" t="s">
        <v>185</v>
      </c>
      <c r="D31" s="24"/>
      <c r="E31" s="24"/>
      <c r="F31" s="23" t="s">
        <v>186</v>
      </c>
      <c r="G31" s="24">
        <v>280</v>
      </c>
      <c r="H31" s="22"/>
      <c r="I31" s="22"/>
    </row>
    <row r="32" s="3" customFormat="1" ht="29" customHeight="1" spans="1:9">
      <c r="A32" s="20"/>
      <c r="B32" s="20"/>
      <c r="C32" s="21" t="s">
        <v>174</v>
      </c>
      <c r="D32" s="24"/>
      <c r="E32" s="24">
        <v>1008</v>
      </c>
      <c r="F32" s="23" t="s">
        <v>162</v>
      </c>
      <c r="G32" s="22"/>
      <c r="H32" s="22"/>
      <c r="I32" s="22"/>
    </row>
    <row r="33" s="3" customFormat="1" ht="29" customHeight="1" spans="1:9">
      <c r="A33" s="20">
        <v>10</v>
      </c>
      <c r="B33" s="30" t="s">
        <v>187</v>
      </c>
      <c r="C33" s="21" t="s">
        <v>174</v>
      </c>
      <c r="D33" s="22">
        <f>E33+E34</f>
        <v>915.22</v>
      </c>
      <c r="E33" s="24">
        <v>880</v>
      </c>
      <c r="F33" s="23" t="s">
        <v>161</v>
      </c>
      <c r="G33" s="22"/>
      <c r="H33" s="22"/>
      <c r="I33" s="22"/>
    </row>
    <row r="34" s="3" customFormat="1" ht="29" customHeight="1" spans="1:9">
      <c r="A34" s="20"/>
      <c r="B34" s="30"/>
      <c r="C34" s="21" t="s">
        <v>174</v>
      </c>
      <c r="D34" s="22"/>
      <c r="E34" s="31">
        <v>35.22</v>
      </c>
      <c r="F34" s="23" t="s">
        <v>162</v>
      </c>
      <c r="G34" s="22"/>
      <c r="H34" s="22"/>
      <c r="I34" s="22"/>
    </row>
    <row r="35" s="3" customFormat="1" ht="86" customHeight="1" spans="1:9">
      <c r="A35" s="20">
        <v>11</v>
      </c>
      <c r="B35" s="20" t="s">
        <v>188</v>
      </c>
      <c r="C35" s="21" t="s">
        <v>174</v>
      </c>
      <c r="D35" s="24">
        <f>E35+G35+H35+I35</f>
        <v>1500</v>
      </c>
      <c r="E35" s="24">
        <v>1500</v>
      </c>
      <c r="F35" s="23" t="s">
        <v>161</v>
      </c>
      <c r="G35" s="22"/>
      <c r="H35" s="22"/>
      <c r="I35" s="22"/>
    </row>
    <row r="36" s="3" customFormat="1" ht="45" customHeight="1" spans="1:9">
      <c r="A36" s="20">
        <v>12</v>
      </c>
      <c r="B36" s="20" t="s">
        <v>189</v>
      </c>
      <c r="C36" s="21" t="s">
        <v>174</v>
      </c>
      <c r="D36" s="24">
        <f>E36+G36+H36+I36</f>
        <v>1350</v>
      </c>
      <c r="E36" s="24">
        <v>1350</v>
      </c>
      <c r="F36" s="23" t="s">
        <v>161</v>
      </c>
      <c r="G36" s="22"/>
      <c r="H36" s="22"/>
      <c r="I36" s="22"/>
    </row>
    <row r="37" s="3" customFormat="1" ht="45" customHeight="1" spans="1:9">
      <c r="A37" s="20">
        <v>13</v>
      </c>
      <c r="B37" s="20" t="s">
        <v>190</v>
      </c>
      <c r="C37" s="21" t="s">
        <v>174</v>
      </c>
      <c r="D37" s="22">
        <f>E37+G37+H37+I37</f>
        <v>570.05</v>
      </c>
      <c r="E37" s="22">
        <v>570.05</v>
      </c>
      <c r="F37" s="23" t="s">
        <v>161</v>
      </c>
      <c r="G37" s="22"/>
      <c r="H37" s="22"/>
      <c r="I37" s="22"/>
    </row>
    <row r="38" s="3" customFormat="1" ht="78" customHeight="1" spans="1:9">
      <c r="A38" s="20">
        <v>14</v>
      </c>
      <c r="B38" s="20" t="s">
        <v>191</v>
      </c>
      <c r="C38" s="21" t="s">
        <v>192</v>
      </c>
      <c r="D38" s="24">
        <v>1588</v>
      </c>
      <c r="E38" s="24"/>
      <c r="F38" s="23" t="s">
        <v>173</v>
      </c>
      <c r="G38" s="22">
        <v>1588</v>
      </c>
      <c r="H38" s="22"/>
      <c r="I38" s="22"/>
    </row>
    <row r="39" s="3" customFormat="1" ht="55" customHeight="1" spans="1:9">
      <c r="A39" s="20">
        <v>15</v>
      </c>
      <c r="B39" s="20" t="s">
        <v>193</v>
      </c>
      <c r="C39" s="21" t="s">
        <v>174</v>
      </c>
      <c r="D39" s="32">
        <f>SUM(E39:I40)</f>
        <v>6220.8712</v>
      </c>
      <c r="E39" s="24">
        <v>6000</v>
      </c>
      <c r="F39" s="23" t="s">
        <v>161</v>
      </c>
      <c r="G39" s="20"/>
      <c r="H39" s="22"/>
      <c r="I39" s="22"/>
    </row>
    <row r="40" s="3" customFormat="1" ht="55" customHeight="1" spans="1:9">
      <c r="A40" s="20"/>
      <c r="B40" s="20"/>
      <c r="C40" s="21" t="s">
        <v>174</v>
      </c>
      <c r="D40" s="32"/>
      <c r="E40" s="33">
        <v>220.8712</v>
      </c>
      <c r="F40" s="23" t="s">
        <v>162</v>
      </c>
      <c r="G40" s="22"/>
      <c r="H40" s="22"/>
      <c r="I40" s="22"/>
    </row>
    <row r="41" s="3" customFormat="1" ht="105" customHeight="1" spans="1:9">
      <c r="A41" s="20">
        <v>16</v>
      </c>
      <c r="B41" s="20" t="s">
        <v>194</v>
      </c>
      <c r="C41" s="21" t="s">
        <v>168</v>
      </c>
      <c r="D41" s="24">
        <f>E41+G41+H41+I41</f>
        <v>495</v>
      </c>
      <c r="E41" s="24">
        <v>495</v>
      </c>
      <c r="F41" s="23" t="s">
        <v>169</v>
      </c>
      <c r="G41" s="22"/>
      <c r="H41" s="22"/>
      <c r="I41" s="22"/>
    </row>
    <row r="42" s="3" customFormat="1" ht="38" customHeight="1" spans="1:9">
      <c r="A42" s="20">
        <v>17</v>
      </c>
      <c r="B42" s="20" t="s">
        <v>195</v>
      </c>
      <c r="C42" s="26" t="s">
        <v>160</v>
      </c>
      <c r="D42" s="24">
        <v>176</v>
      </c>
      <c r="E42" s="24">
        <v>64</v>
      </c>
      <c r="F42" s="23" t="s">
        <v>161</v>
      </c>
      <c r="G42" s="22"/>
      <c r="H42" s="22"/>
      <c r="I42" s="22"/>
    </row>
    <row r="43" s="3" customFormat="1" ht="38" customHeight="1" spans="1:9">
      <c r="A43" s="20"/>
      <c r="B43" s="20"/>
      <c r="C43" s="21" t="s">
        <v>166</v>
      </c>
      <c r="D43" s="24"/>
      <c r="E43" s="24">
        <v>112</v>
      </c>
      <c r="F43" s="23" t="s">
        <v>167</v>
      </c>
      <c r="G43" s="22"/>
      <c r="H43" s="22"/>
      <c r="I43" s="22"/>
    </row>
    <row r="44" s="3" customFormat="1" ht="22" customHeight="1" spans="1:9">
      <c r="A44" s="20">
        <v>18</v>
      </c>
      <c r="B44" s="20" t="s">
        <v>196</v>
      </c>
      <c r="C44" s="21" t="s">
        <v>168</v>
      </c>
      <c r="D44" s="22">
        <f>SUM(E44:I58)</f>
        <v>4043.3524</v>
      </c>
      <c r="E44" s="22">
        <v>1314.85</v>
      </c>
      <c r="F44" s="23" t="s">
        <v>169</v>
      </c>
      <c r="G44" s="20"/>
      <c r="H44" s="22"/>
      <c r="I44" s="22"/>
    </row>
    <row r="45" s="3" customFormat="1" ht="22" customHeight="1" spans="1:9">
      <c r="A45" s="20"/>
      <c r="B45" s="20"/>
      <c r="C45" s="21" t="s">
        <v>197</v>
      </c>
      <c r="D45" s="22"/>
      <c r="E45" s="22"/>
      <c r="F45" s="23" t="s">
        <v>198</v>
      </c>
      <c r="G45" s="22">
        <v>70</v>
      </c>
      <c r="H45" s="22"/>
      <c r="I45" s="22"/>
    </row>
    <row r="46" s="3" customFormat="1" ht="22" customHeight="1" spans="1:9">
      <c r="A46" s="20"/>
      <c r="B46" s="20"/>
      <c r="C46" s="21" t="s">
        <v>199</v>
      </c>
      <c r="D46" s="22"/>
      <c r="E46" s="22"/>
      <c r="F46" s="23" t="s">
        <v>200</v>
      </c>
      <c r="G46" s="22">
        <v>6</v>
      </c>
      <c r="H46" s="22"/>
      <c r="I46" s="22"/>
    </row>
    <row r="47" s="3" customFormat="1" ht="22" customHeight="1" spans="1:9">
      <c r="A47" s="20"/>
      <c r="B47" s="20"/>
      <c r="C47" s="21" t="s">
        <v>199</v>
      </c>
      <c r="D47" s="22"/>
      <c r="E47" s="22"/>
      <c r="F47" s="23" t="s">
        <v>200</v>
      </c>
      <c r="G47" s="22">
        <v>1</v>
      </c>
      <c r="H47" s="22"/>
      <c r="I47" s="22"/>
    </row>
    <row r="48" s="3" customFormat="1" ht="22" customHeight="1" spans="1:9">
      <c r="A48" s="20"/>
      <c r="B48" s="20"/>
      <c r="C48" s="21" t="s">
        <v>201</v>
      </c>
      <c r="D48" s="22"/>
      <c r="E48" s="22">
        <v>5.4324</v>
      </c>
      <c r="F48" s="23" t="s">
        <v>202</v>
      </c>
      <c r="G48" s="20"/>
      <c r="H48" s="22"/>
      <c r="I48" s="22"/>
    </row>
    <row r="49" s="3" customFormat="1" ht="22" customHeight="1" spans="1:9">
      <c r="A49" s="20"/>
      <c r="B49" s="20"/>
      <c r="C49" s="21" t="s">
        <v>203</v>
      </c>
      <c r="D49" s="22"/>
      <c r="E49" s="22"/>
      <c r="F49" s="23" t="s">
        <v>204</v>
      </c>
      <c r="G49" s="22">
        <v>42.96</v>
      </c>
      <c r="H49" s="22"/>
      <c r="I49" s="22"/>
    </row>
    <row r="50" s="3" customFormat="1" ht="22" customHeight="1" spans="1:9">
      <c r="A50" s="20"/>
      <c r="B50" s="20"/>
      <c r="C50" s="21" t="s">
        <v>205</v>
      </c>
      <c r="D50" s="22"/>
      <c r="E50" s="22"/>
      <c r="F50" s="23" t="s">
        <v>206</v>
      </c>
      <c r="G50" s="22">
        <v>45.27</v>
      </c>
      <c r="H50" s="22"/>
      <c r="I50" s="22"/>
    </row>
    <row r="51" s="3" customFormat="1" ht="22" customHeight="1" spans="1:9">
      <c r="A51" s="20"/>
      <c r="B51" s="20"/>
      <c r="C51" s="21" t="s">
        <v>207</v>
      </c>
      <c r="D51" s="22"/>
      <c r="E51" s="22"/>
      <c r="F51" s="23" t="s">
        <v>208</v>
      </c>
      <c r="G51" s="22">
        <v>301.8</v>
      </c>
      <c r="H51" s="22"/>
      <c r="I51" s="22"/>
    </row>
    <row r="52" s="3" customFormat="1" ht="22" customHeight="1" spans="1:9">
      <c r="A52" s="20"/>
      <c r="B52" s="20"/>
      <c r="C52" s="21" t="s">
        <v>209</v>
      </c>
      <c r="D52" s="22"/>
      <c r="E52" s="22"/>
      <c r="F52" s="23" t="s">
        <v>210</v>
      </c>
      <c r="G52" s="22">
        <v>302</v>
      </c>
      <c r="H52" s="22"/>
      <c r="I52" s="22"/>
    </row>
    <row r="53" s="3" customFormat="1" ht="22" customHeight="1" spans="1:9">
      <c r="A53" s="20"/>
      <c r="B53" s="20"/>
      <c r="C53" s="21" t="s">
        <v>170</v>
      </c>
      <c r="D53" s="22"/>
      <c r="E53" s="22"/>
      <c r="F53" s="23" t="s">
        <v>211</v>
      </c>
      <c r="G53" s="22">
        <v>100.38</v>
      </c>
      <c r="H53" s="22"/>
      <c r="I53" s="22"/>
    </row>
    <row r="54" s="3" customFormat="1" ht="22" customHeight="1" spans="1:9">
      <c r="A54" s="20"/>
      <c r="B54" s="20"/>
      <c r="C54" s="21" t="s">
        <v>170</v>
      </c>
      <c r="D54" s="22"/>
      <c r="E54" s="22"/>
      <c r="F54" s="23" t="s">
        <v>211</v>
      </c>
      <c r="G54" s="22">
        <v>12</v>
      </c>
      <c r="H54" s="22"/>
      <c r="I54" s="22"/>
    </row>
    <row r="55" s="3" customFormat="1" ht="22" customHeight="1" spans="1:9">
      <c r="A55" s="20"/>
      <c r="B55" s="20"/>
      <c r="C55" s="21" t="s">
        <v>170</v>
      </c>
      <c r="D55" s="22"/>
      <c r="E55" s="22"/>
      <c r="F55" s="23" t="s">
        <v>211</v>
      </c>
      <c r="G55" s="22">
        <v>0.3</v>
      </c>
      <c r="H55" s="22"/>
      <c r="I55" s="22"/>
    </row>
    <row r="56" s="3" customFormat="1" ht="22" customHeight="1" spans="1:9">
      <c r="A56" s="20"/>
      <c r="B56" s="20"/>
      <c r="C56" s="21" t="s">
        <v>160</v>
      </c>
      <c r="D56" s="22"/>
      <c r="E56" s="22">
        <v>569.36</v>
      </c>
      <c r="F56" s="23" t="s">
        <v>162</v>
      </c>
      <c r="G56" s="20"/>
      <c r="H56" s="22"/>
      <c r="I56" s="22"/>
    </row>
    <row r="57" s="3" customFormat="1" ht="22" customHeight="1" spans="1:9">
      <c r="A57" s="20"/>
      <c r="B57" s="20"/>
      <c r="C57" s="21" t="s">
        <v>212</v>
      </c>
      <c r="D57" s="22"/>
      <c r="E57" s="22">
        <v>968</v>
      </c>
      <c r="F57" s="23" t="s">
        <v>213</v>
      </c>
      <c r="G57" s="20"/>
      <c r="H57" s="22"/>
      <c r="I57" s="22"/>
    </row>
    <row r="58" s="3" customFormat="1" ht="22" customHeight="1" spans="1:9">
      <c r="A58" s="20"/>
      <c r="B58" s="20"/>
      <c r="C58" s="21" t="s">
        <v>214</v>
      </c>
      <c r="D58" s="22"/>
      <c r="E58" s="22">
        <v>304</v>
      </c>
      <c r="F58" s="23" t="s">
        <v>215</v>
      </c>
      <c r="G58" s="20"/>
      <c r="H58" s="22"/>
      <c r="I58" s="22"/>
    </row>
    <row r="59" s="3" customFormat="1" ht="78" customHeight="1" spans="1:9">
      <c r="A59" s="20">
        <v>19</v>
      </c>
      <c r="B59" s="20" t="s">
        <v>216</v>
      </c>
      <c r="C59" s="21" t="s">
        <v>174</v>
      </c>
      <c r="D59" s="24">
        <f>SUM(E59:I61)</f>
        <v>1874</v>
      </c>
      <c r="E59" s="24">
        <v>624</v>
      </c>
      <c r="F59" s="23" t="s">
        <v>173</v>
      </c>
      <c r="G59" s="24"/>
      <c r="H59" s="22"/>
      <c r="I59" s="22"/>
    </row>
    <row r="60" s="3" customFormat="1" ht="78" customHeight="1" spans="1:9">
      <c r="A60" s="20"/>
      <c r="B60" s="20"/>
      <c r="C60" s="26" t="s">
        <v>160</v>
      </c>
      <c r="D60" s="24"/>
      <c r="E60" s="24">
        <v>1239</v>
      </c>
      <c r="F60" s="23" t="s">
        <v>161</v>
      </c>
      <c r="G60" s="24"/>
      <c r="H60" s="22"/>
      <c r="I60" s="22"/>
    </row>
    <row r="61" s="3" customFormat="1" ht="63" customHeight="1" spans="1:9">
      <c r="A61" s="20"/>
      <c r="B61" s="20"/>
      <c r="C61" s="26" t="s">
        <v>160</v>
      </c>
      <c r="D61" s="24"/>
      <c r="E61" s="24">
        <v>11</v>
      </c>
      <c r="F61" s="23" t="s">
        <v>162</v>
      </c>
      <c r="G61" s="24"/>
      <c r="H61" s="22"/>
      <c r="I61" s="22"/>
    </row>
    <row r="62" s="3" customFormat="1" ht="126" customHeight="1" spans="1:9">
      <c r="A62" s="20">
        <v>20</v>
      </c>
      <c r="B62" s="20" t="s">
        <v>217</v>
      </c>
      <c r="C62" s="34" t="s">
        <v>192</v>
      </c>
      <c r="D62" s="24">
        <v>1350</v>
      </c>
      <c r="E62" s="24"/>
      <c r="F62" s="23" t="s">
        <v>173</v>
      </c>
      <c r="G62" s="24">
        <v>1012</v>
      </c>
      <c r="H62" s="22"/>
      <c r="I62" s="22"/>
    </row>
    <row r="63" s="3" customFormat="1" ht="126" customHeight="1" spans="1:9">
      <c r="A63" s="20"/>
      <c r="B63" s="20"/>
      <c r="C63" s="21" t="s">
        <v>174</v>
      </c>
      <c r="D63" s="24"/>
      <c r="E63" s="24">
        <v>338</v>
      </c>
      <c r="F63" s="23" t="s">
        <v>162</v>
      </c>
      <c r="G63" s="24"/>
      <c r="H63" s="22"/>
      <c r="I63" s="22"/>
    </row>
    <row r="64" s="3" customFormat="1" ht="156" customHeight="1" spans="1:9">
      <c r="A64" s="20">
        <v>21</v>
      </c>
      <c r="B64" s="20" t="s">
        <v>218</v>
      </c>
      <c r="C64" s="20" t="s">
        <v>174</v>
      </c>
      <c r="D64" s="20">
        <v>945.52</v>
      </c>
      <c r="E64" s="20">
        <v>945.52</v>
      </c>
      <c r="F64" s="23" t="s">
        <v>161</v>
      </c>
      <c r="G64" s="20"/>
      <c r="H64" s="20"/>
      <c r="I64" s="20"/>
    </row>
    <row r="65" s="3" customFormat="1" ht="25" customHeight="1" spans="1:9">
      <c r="A65" s="20">
        <v>22</v>
      </c>
      <c r="B65" s="20" t="s">
        <v>219</v>
      </c>
      <c r="C65" s="21" t="s">
        <v>168</v>
      </c>
      <c r="D65" s="24">
        <f>SUM(E65:I66)</f>
        <v>1600</v>
      </c>
      <c r="E65" s="24">
        <v>1100</v>
      </c>
      <c r="F65" s="23" t="s">
        <v>169</v>
      </c>
      <c r="G65" s="20"/>
      <c r="H65" s="22"/>
      <c r="I65" s="22"/>
    </row>
    <row r="66" s="3" customFormat="1" ht="25" customHeight="1" spans="1:9">
      <c r="A66" s="20"/>
      <c r="B66" s="20"/>
      <c r="C66" s="21" t="s">
        <v>168</v>
      </c>
      <c r="D66" s="24"/>
      <c r="E66" s="24">
        <v>500</v>
      </c>
      <c r="F66" s="23" t="s">
        <v>169</v>
      </c>
      <c r="G66" s="22"/>
      <c r="H66" s="22"/>
      <c r="I66" s="22"/>
    </row>
    <row r="67" s="3" customFormat="1" ht="93" customHeight="1" spans="1:9">
      <c r="A67" s="20">
        <v>23</v>
      </c>
      <c r="B67" s="20" t="s">
        <v>220</v>
      </c>
      <c r="C67" s="21" t="s">
        <v>168</v>
      </c>
      <c r="D67" s="24">
        <f>E67+G67+H67+I67</f>
        <v>60</v>
      </c>
      <c r="E67" s="24">
        <v>60</v>
      </c>
      <c r="F67" s="23" t="s">
        <v>169</v>
      </c>
      <c r="G67" s="22"/>
      <c r="H67" s="22"/>
      <c r="I67" s="22"/>
    </row>
    <row r="68" s="3" customFormat="1" ht="25" customHeight="1" spans="1:9">
      <c r="A68" s="20">
        <v>24</v>
      </c>
      <c r="B68" s="20" t="s">
        <v>221</v>
      </c>
      <c r="C68" s="21" t="s">
        <v>199</v>
      </c>
      <c r="D68" s="24">
        <v>291</v>
      </c>
      <c r="E68" s="24"/>
      <c r="F68" s="23" t="s">
        <v>222</v>
      </c>
      <c r="G68" s="24">
        <v>1</v>
      </c>
      <c r="H68" s="22"/>
      <c r="I68" s="22"/>
    </row>
    <row r="69" s="3" customFormat="1" ht="25" customHeight="1" spans="1:9">
      <c r="A69" s="20"/>
      <c r="B69" s="20"/>
      <c r="C69" s="21" t="s">
        <v>199</v>
      </c>
      <c r="D69" s="24"/>
      <c r="E69" s="24"/>
      <c r="F69" s="23" t="s">
        <v>223</v>
      </c>
      <c r="G69" s="24">
        <v>15</v>
      </c>
      <c r="H69" s="22"/>
      <c r="I69" s="22"/>
    </row>
    <row r="70" s="3" customFormat="1" ht="25" customHeight="1" spans="1:9">
      <c r="A70" s="20"/>
      <c r="B70" s="20"/>
      <c r="C70" s="21" t="s">
        <v>199</v>
      </c>
      <c r="D70" s="24"/>
      <c r="E70" s="24"/>
      <c r="F70" s="23" t="s">
        <v>224</v>
      </c>
      <c r="G70" s="24">
        <v>4</v>
      </c>
      <c r="H70" s="22"/>
      <c r="I70" s="22"/>
    </row>
    <row r="71" s="3" customFormat="1" ht="25" customHeight="1" spans="1:9">
      <c r="A71" s="20"/>
      <c r="B71" s="20"/>
      <c r="C71" s="21" t="s">
        <v>168</v>
      </c>
      <c r="D71" s="24"/>
      <c r="E71" s="24">
        <v>271</v>
      </c>
      <c r="F71" s="23" t="s">
        <v>169</v>
      </c>
      <c r="G71" s="24"/>
      <c r="H71" s="22"/>
      <c r="I71" s="22"/>
    </row>
    <row r="72" s="3" customFormat="1" ht="79" customHeight="1" spans="1:9">
      <c r="A72" s="20">
        <v>25</v>
      </c>
      <c r="B72" s="20" t="s">
        <v>225</v>
      </c>
      <c r="C72" s="21" t="s">
        <v>168</v>
      </c>
      <c r="D72" s="24">
        <f>SUM(E72:I73)</f>
        <v>540</v>
      </c>
      <c r="E72" s="24">
        <v>470</v>
      </c>
      <c r="F72" s="23" t="s">
        <v>169</v>
      </c>
      <c r="G72" s="22"/>
      <c r="H72" s="22"/>
      <c r="I72" s="22"/>
    </row>
    <row r="73" s="3" customFormat="1" ht="79" customHeight="1" spans="1:9">
      <c r="A73" s="20"/>
      <c r="B73" s="20"/>
      <c r="C73" s="21" t="s">
        <v>199</v>
      </c>
      <c r="D73" s="24"/>
      <c r="E73" s="24"/>
      <c r="F73" s="23" t="s">
        <v>198</v>
      </c>
      <c r="G73" s="24">
        <v>70</v>
      </c>
      <c r="H73" s="22"/>
      <c r="I73" s="22"/>
    </row>
    <row r="74" s="3" customFormat="1" ht="54" customHeight="1" spans="1:9">
      <c r="A74" s="20">
        <v>26</v>
      </c>
      <c r="B74" s="20" t="s">
        <v>226</v>
      </c>
      <c r="C74" s="21" t="s">
        <v>168</v>
      </c>
      <c r="D74" s="24">
        <v>40</v>
      </c>
      <c r="E74" s="24">
        <v>40</v>
      </c>
      <c r="F74" s="23" t="s">
        <v>169</v>
      </c>
      <c r="G74" s="22"/>
      <c r="H74" s="22"/>
      <c r="I74" s="22"/>
    </row>
    <row r="75" s="3" customFormat="1" ht="35" customHeight="1" spans="1:9">
      <c r="A75" s="20">
        <v>27</v>
      </c>
      <c r="B75" s="20" t="s">
        <v>227</v>
      </c>
      <c r="C75" s="20" t="s">
        <v>160</v>
      </c>
      <c r="D75" s="24">
        <f>SUM(E75:I76)</f>
        <v>630</v>
      </c>
      <c r="E75" s="24">
        <v>570</v>
      </c>
      <c r="F75" s="23" t="s">
        <v>161</v>
      </c>
      <c r="G75" s="22"/>
      <c r="H75" s="22"/>
      <c r="I75" s="22"/>
    </row>
    <row r="76" s="3" customFormat="1" ht="35" customHeight="1" spans="1:9">
      <c r="A76" s="20"/>
      <c r="B76" s="20"/>
      <c r="C76" s="29" t="s">
        <v>168</v>
      </c>
      <c r="D76" s="24"/>
      <c r="E76" s="24">
        <v>60</v>
      </c>
      <c r="F76" s="23" t="s">
        <v>169</v>
      </c>
      <c r="G76" s="22"/>
      <c r="H76" s="22"/>
      <c r="I76" s="22"/>
    </row>
    <row r="77" s="3" customFormat="1" ht="25" customHeight="1" spans="1:9">
      <c r="A77" s="20">
        <v>28</v>
      </c>
      <c r="B77" s="20" t="s">
        <v>228</v>
      </c>
      <c r="C77" s="21" t="s">
        <v>168</v>
      </c>
      <c r="D77" s="24">
        <v>100</v>
      </c>
      <c r="E77" s="24">
        <v>6.57</v>
      </c>
      <c r="F77" s="23" t="s">
        <v>169</v>
      </c>
      <c r="G77" s="22"/>
      <c r="H77" s="22"/>
      <c r="I77" s="22"/>
    </row>
    <row r="78" s="3" customFormat="1" ht="25" customHeight="1" spans="1:9">
      <c r="A78" s="20"/>
      <c r="B78" s="20"/>
      <c r="C78" s="29" t="s">
        <v>229</v>
      </c>
      <c r="D78" s="24"/>
      <c r="E78" s="24"/>
      <c r="F78" s="23" t="s">
        <v>230</v>
      </c>
      <c r="G78" s="24">
        <v>24.67</v>
      </c>
      <c r="H78" s="22"/>
      <c r="I78" s="22"/>
    </row>
    <row r="79" s="3" customFormat="1" ht="25" customHeight="1" spans="1:9">
      <c r="A79" s="20"/>
      <c r="B79" s="20"/>
      <c r="C79" s="29" t="s">
        <v>229</v>
      </c>
      <c r="D79" s="24"/>
      <c r="E79" s="24"/>
      <c r="F79" s="23" t="s">
        <v>231</v>
      </c>
      <c r="G79" s="24">
        <v>8.76</v>
      </c>
      <c r="H79" s="22"/>
      <c r="I79" s="22"/>
    </row>
    <row r="80" s="3" customFormat="1" ht="25" customHeight="1" spans="1:9">
      <c r="A80" s="20"/>
      <c r="B80" s="20"/>
      <c r="C80" s="21" t="s">
        <v>232</v>
      </c>
      <c r="D80" s="35"/>
      <c r="E80" s="24">
        <v>60</v>
      </c>
      <c r="F80" s="23" t="s">
        <v>233</v>
      </c>
      <c r="G80" s="22"/>
      <c r="H80" s="22"/>
      <c r="I80" s="22"/>
    </row>
    <row r="81" s="3" customFormat="1" ht="89" customHeight="1" spans="1:9">
      <c r="A81" s="20">
        <v>29</v>
      </c>
      <c r="B81" s="20" t="s">
        <v>234</v>
      </c>
      <c r="C81" s="21" t="s">
        <v>168</v>
      </c>
      <c r="D81" s="24">
        <f>E81+G81+H81+I81</f>
        <v>500</v>
      </c>
      <c r="E81" s="24">
        <v>500</v>
      </c>
      <c r="F81" s="23" t="s">
        <v>169</v>
      </c>
      <c r="G81" s="22"/>
      <c r="H81" s="22"/>
      <c r="I81" s="22"/>
    </row>
    <row r="82" s="3" customFormat="1" ht="49" customHeight="1" spans="1:9">
      <c r="A82" s="20">
        <v>30</v>
      </c>
      <c r="B82" s="20" t="s">
        <v>235</v>
      </c>
      <c r="C82" s="20" t="s">
        <v>160</v>
      </c>
      <c r="D82" s="24">
        <f>SUM(E82:I83)</f>
        <v>11434</v>
      </c>
      <c r="E82" s="24">
        <v>7934</v>
      </c>
      <c r="F82" s="23" t="s">
        <v>161</v>
      </c>
      <c r="G82" s="22"/>
      <c r="H82" s="22"/>
      <c r="I82" s="22"/>
    </row>
    <row r="83" s="3" customFormat="1" ht="49" customHeight="1" spans="1:9">
      <c r="A83" s="20"/>
      <c r="B83" s="20"/>
      <c r="C83" s="20" t="s">
        <v>236</v>
      </c>
      <c r="D83" s="24"/>
      <c r="E83" s="30">
        <v>3500</v>
      </c>
      <c r="F83" s="23" t="s">
        <v>162</v>
      </c>
      <c r="G83" s="22"/>
      <c r="H83" s="22"/>
      <c r="I83" s="22"/>
    </row>
    <row r="84" s="3" customFormat="1" ht="42" customHeight="1" spans="1:9">
      <c r="A84" s="20">
        <v>31</v>
      </c>
      <c r="B84" s="20" t="s">
        <v>237</v>
      </c>
      <c r="C84" s="21" t="s">
        <v>168</v>
      </c>
      <c r="D84" s="24">
        <v>1845</v>
      </c>
      <c r="E84" s="23">
        <v>490.8</v>
      </c>
      <c r="F84" s="23" t="s">
        <v>169</v>
      </c>
      <c r="G84" s="22"/>
      <c r="H84" s="22"/>
      <c r="I84" s="22"/>
    </row>
    <row r="85" s="3" customFormat="1" ht="42" customHeight="1" spans="1:9">
      <c r="A85" s="20"/>
      <c r="B85" s="20"/>
      <c r="C85" s="21" t="s">
        <v>214</v>
      </c>
      <c r="D85" s="24"/>
      <c r="E85" s="23">
        <v>1354.2</v>
      </c>
      <c r="F85" s="23" t="s">
        <v>238</v>
      </c>
      <c r="G85" s="22"/>
      <c r="H85" s="22"/>
      <c r="I85" s="22"/>
    </row>
    <row r="86" s="3" customFormat="1" ht="59" customHeight="1" spans="1:9">
      <c r="A86" s="20">
        <v>32</v>
      </c>
      <c r="B86" s="20" t="s">
        <v>239</v>
      </c>
      <c r="C86" s="36" t="s">
        <v>240</v>
      </c>
      <c r="D86" s="37">
        <f>E86+G86+H86+I86</f>
        <v>400</v>
      </c>
      <c r="E86" s="36">
        <v>400</v>
      </c>
      <c r="F86" s="27" t="e">
        <v>#N/A</v>
      </c>
      <c r="G86" s="20"/>
      <c r="H86" s="20"/>
      <c r="I86" s="20"/>
    </row>
    <row r="87" s="3" customFormat="1" ht="228" customHeight="1" spans="1:9">
      <c r="A87" s="20">
        <v>33</v>
      </c>
      <c r="B87" s="20" t="s">
        <v>241</v>
      </c>
      <c r="C87" s="20" t="s">
        <v>160</v>
      </c>
      <c r="D87" s="20">
        <f>SUM(E87:I88)</f>
        <v>1065.99</v>
      </c>
      <c r="E87" s="20">
        <v>1003.67</v>
      </c>
      <c r="F87" s="23" t="s">
        <v>161</v>
      </c>
      <c r="G87" s="20"/>
      <c r="H87" s="20"/>
      <c r="I87" s="20"/>
    </row>
    <row r="88" s="3" customFormat="1" ht="55" customHeight="1" spans="1:9">
      <c r="A88" s="20"/>
      <c r="B88" s="20"/>
      <c r="C88" s="20" t="s">
        <v>174</v>
      </c>
      <c r="D88" s="20"/>
      <c r="E88" s="20">
        <v>62.32</v>
      </c>
      <c r="F88" s="23" t="s">
        <v>162</v>
      </c>
      <c r="G88" s="20"/>
      <c r="H88" s="20"/>
      <c r="I88" s="20"/>
    </row>
    <row r="89" s="3" customFormat="1" ht="35" customHeight="1" spans="1:9">
      <c r="A89" s="20">
        <v>34</v>
      </c>
      <c r="B89" s="38" t="s">
        <v>242</v>
      </c>
      <c r="C89" s="21" t="s">
        <v>243</v>
      </c>
      <c r="D89" s="20">
        <f>E89+E90</f>
        <v>1862</v>
      </c>
      <c r="E89" s="39">
        <v>1862</v>
      </c>
      <c r="F89" s="23" t="s">
        <v>244</v>
      </c>
      <c r="G89" s="20"/>
      <c r="H89" s="20"/>
      <c r="I89" s="20"/>
    </row>
    <row r="90" s="3" customFormat="1" ht="35" customHeight="1" spans="1:9">
      <c r="A90" s="20"/>
      <c r="B90" s="38"/>
      <c r="C90" s="21" t="s">
        <v>245</v>
      </c>
      <c r="D90" s="20"/>
      <c r="E90" s="30"/>
      <c r="F90" s="23" t="s">
        <v>246</v>
      </c>
      <c r="G90" s="30">
        <v>980</v>
      </c>
      <c r="H90" s="20"/>
      <c r="I90" s="20"/>
    </row>
    <row r="91" s="3" customFormat="1" ht="38" customHeight="1" spans="1:9">
      <c r="A91" s="20">
        <v>35</v>
      </c>
      <c r="B91" s="20" t="s">
        <v>247</v>
      </c>
      <c r="C91" s="25" t="s">
        <v>170</v>
      </c>
      <c r="D91" s="24">
        <f>SUM(E91:I95)</f>
        <v>8361</v>
      </c>
      <c r="E91" s="22"/>
      <c r="F91" s="23" t="s">
        <v>171</v>
      </c>
      <c r="G91" s="22">
        <v>399.22</v>
      </c>
      <c r="H91" s="22"/>
      <c r="I91" s="22"/>
    </row>
    <row r="92" s="3" customFormat="1" ht="38" customHeight="1" spans="1:9">
      <c r="A92" s="20"/>
      <c r="B92" s="20"/>
      <c r="C92" s="21" t="s">
        <v>168</v>
      </c>
      <c r="D92" s="24"/>
      <c r="E92" s="22">
        <v>1916.78</v>
      </c>
      <c r="F92" s="23" t="s">
        <v>169</v>
      </c>
      <c r="G92" s="22"/>
      <c r="H92" s="22"/>
      <c r="I92" s="22"/>
    </row>
    <row r="93" s="3" customFormat="1" ht="38" customHeight="1" spans="1:9">
      <c r="A93" s="20"/>
      <c r="B93" s="20"/>
      <c r="C93" s="21" t="s">
        <v>184</v>
      </c>
      <c r="D93" s="24"/>
      <c r="E93" s="24">
        <v>2072</v>
      </c>
      <c r="F93" s="23" t="s">
        <v>248</v>
      </c>
      <c r="G93" s="22"/>
      <c r="H93" s="22"/>
      <c r="I93" s="22"/>
    </row>
    <row r="94" s="3" customFormat="1" ht="38" customHeight="1" spans="1:9">
      <c r="A94" s="20"/>
      <c r="B94" s="20"/>
      <c r="C94" s="20" t="s">
        <v>240</v>
      </c>
      <c r="D94" s="24"/>
      <c r="E94" s="35">
        <v>1788</v>
      </c>
      <c r="F94" s="27"/>
      <c r="G94" s="22"/>
      <c r="H94" s="22"/>
      <c r="I94" s="22"/>
    </row>
    <row r="95" s="3" customFormat="1" ht="38" customHeight="1" spans="1:9">
      <c r="A95" s="20"/>
      <c r="B95" s="20"/>
      <c r="C95" s="20" t="s">
        <v>174</v>
      </c>
      <c r="D95" s="24"/>
      <c r="E95" s="24">
        <v>2185</v>
      </c>
      <c r="F95" s="23" t="s">
        <v>162</v>
      </c>
      <c r="G95" s="22"/>
      <c r="H95" s="22"/>
      <c r="I95" s="22"/>
    </row>
    <row r="96" s="3" customFormat="1" ht="70" customHeight="1" spans="1:9">
      <c r="A96" s="20">
        <v>36</v>
      </c>
      <c r="B96" s="20" t="s">
        <v>249</v>
      </c>
      <c r="C96" s="21" t="s">
        <v>168</v>
      </c>
      <c r="D96" s="24">
        <f t="shared" ref="D96:D98" si="1">E96+G96+H96+I96</f>
        <v>1024</v>
      </c>
      <c r="E96" s="24">
        <v>1024</v>
      </c>
      <c r="F96" s="23" t="s">
        <v>169</v>
      </c>
      <c r="G96" s="22"/>
      <c r="H96" s="22"/>
      <c r="I96" s="22"/>
    </row>
    <row r="97" s="3" customFormat="1" ht="87" customHeight="1" spans="1:9">
      <c r="A97" s="20">
        <v>37</v>
      </c>
      <c r="B97" s="20" t="s">
        <v>250</v>
      </c>
      <c r="C97" s="20" t="s">
        <v>174</v>
      </c>
      <c r="D97" s="24">
        <f t="shared" si="1"/>
        <v>290</v>
      </c>
      <c r="E97" s="20">
        <v>290</v>
      </c>
      <c r="F97" s="23" t="s">
        <v>162</v>
      </c>
      <c r="G97" s="20"/>
      <c r="H97" s="20"/>
      <c r="I97" s="20"/>
    </row>
    <row r="98" s="3" customFormat="1" ht="31" customHeight="1" spans="1:9">
      <c r="A98" s="20">
        <v>38</v>
      </c>
      <c r="B98" s="20" t="s">
        <v>251</v>
      </c>
      <c r="C98" s="26" t="s">
        <v>160</v>
      </c>
      <c r="D98" s="24">
        <f>SUM(E98:I99)</f>
        <v>4310</v>
      </c>
      <c r="E98" s="24">
        <v>4130</v>
      </c>
      <c r="F98" s="23" t="s">
        <v>161</v>
      </c>
      <c r="G98" s="22"/>
      <c r="H98" s="22"/>
      <c r="I98" s="22"/>
    </row>
    <row r="99" s="3" customFormat="1" ht="31" customHeight="1" spans="1:9">
      <c r="A99" s="20"/>
      <c r="B99" s="20"/>
      <c r="C99" s="26" t="s">
        <v>160</v>
      </c>
      <c r="D99" s="24"/>
      <c r="E99" s="24">
        <v>180</v>
      </c>
      <c r="F99" s="23" t="s">
        <v>162</v>
      </c>
      <c r="G99" s="22"/>
      <c r="H99" s="22"/>
      <c r="I99" s="22"/>
    </row>
    <row r="100" s="3" customFormat="1" ht="25" customHeight="1" spans="1:9">
      <c r="A100" s="20">
        <v>39</v>
      </c>
      <c r="B100" s="38" t="s">
        <v>252</v>
      </c>
      <c r="C100" s="26" t="s">
        <v>160</v>
      </c>
      <c r="D100" s="40">
        <f>SUM(E100:I101)</f>
        <v>852.625</v>
      </c>
      <c r="E100" s="41"/>
      <c r="F100" s="23" t="s">
        <v>173</v>
      </c>
      <c r="G100" s="22">
        <v>804.08</v>
      </c>
      <c r="H100" s="22"/>
      <c r="I100" s="22"/>
    </row>
    <row r="101" s="3" customFormat="1" ht="25" customHeight="1" spans="1:9">
      <c r="A101" s="20"/>
      <c r="B101" s="38"/>
      <c r="C101" s="26" t="s">
        <v>160</v>
      </c>
      <c r="D101" s="40"/>
      <c r="E101" s="40">
        <v>48.545</v>
      </c>
      <c r="F101" s="23" t="s">
        <v>162</v>
      </c>
      <c r="G101" s="40"/>
      <c r="H101" s="22"/>
      <c r="I101" s="22"/>
    </row>
    <row r="102" s="3" customFormat="1" ht="42" customHeight="1" spans="1:9">
      <c r="A102" s="20">
        <v>40</v>
      </c>
      <c r="B102" s="20" t="s">
        <v>253</v>
      </c>
      <c r="C102" s="26" t="s">
        <v>160</v>
      </c>
      <c r="D102" s="24">
        <f>SUM(E102:I104)</f>
        <v>2080</v>
      </c>
      <c r="E102" s="24">
        <v>1750</v>
      </c>
      <c r="F102" s="23" t="s">
        <v>161</v>
      </c>
      <c r="G102" s="20"/>
      <c r="H102" s="22"/>
      <c r="I102" s="22"/>
    </row>
    <row r="103" s="3" customFormat="1" ht="42" customHeight="1" spans="1:9">
      <c r="A103" s="20"/>
      <c r="B103" s="20"/>
      <c r="C103" s="21" t="s">
        <v>168</v>
      </c>
      <c r="D103" s="24"/>
      <c r="E103" s="42">
        <v>304.78</v>
      </c>
      <c r="F103" s="23" t="s">
        <v>169</v>
      </c>
      <c r="G103" s="22"/>
      <c r="H103" s="22"/>
      <c r="I103" s="22"/>
    </row>
    <row r="104" s="3" customFormat="1" ht="42" customHeight="1" spans="1:9">
      <c r="A104" s="20"/>
      <c r="B104" s="20"/>
      <c r="C104" s="20" t="s">
        <v>174</v>
      </c>
      <c r="D104" s="24"/>
      <c r="E104" s="42">
        <v>25.22</v>
      </c>
      <c r="F104" s="23" t="s">
        <v>162</v>
      </c>
      <c r="G104" s="22"/>
      <c r="H104" s="22"/>
      <c r="I104" s="22"/>
    </row>
    <row r="105" s="3" customFormat="1" ht="117" customHeight="1" spans="1:9">
      <c r="A105" s="20">
        <v>41</v>
      </c>
      <c r="B105" s="42" t="s">
        <v>254</v>
      </c>
      <c r="C105" s="26" t="s">
        <v>160</v>
      </c>
      <c r="D105" s="24">
        <f>E105+G105+H105+I105</f>
        <v>920</v>
      </c>
      <c r="E105" s="24">
        <v>920</v>
      </c>
      <c r="F105" s="23" t="s">
        <v>161</v>
      </c>
      <c r="G105" s="22"/>
      <c r="H105" s="22"/>
      <c r="I105" s="22"/>
    </row>
    <row r="106" s="3" customFormat="1" ht="110" customHeight="1" spans="1:9">
      <c r="A106" s="20">
        <v>42</v>
      </c>
      <c r="B106" s="20" t="s">
        <v>255</v>
      </c>
      <c r="C106" s="21" t="s">
        <v>168</v>
      </c>
      <c r="D106" s="24">
        <f>E106+G106+H106+I106</f>
        <v>800</v>
      </c>
      <c r="E106" s="24">
        <v>800</v>
      </c>
      <c r="F106" s="23" t="s">
        <v>169</v>
      </c>
      <c r="G106" s="22"/>
      <c r="H106" s="22"/>
      <c r="I106" s="22"/>
    </row>
    <row r="107" s="3" customFormat="1" ht="33" customHeight="1" spans="1:9">
      <c r="A107" s="20">
        <v>43</v>
      </c>
      <c r="B107" s="20" t="s">
        <v>256</v>
      </c>
      <c r="C107" s="20" t="s">
        <v>174</v>
      </c>
      <c r="D107" s="24" t="e">
        <f>SUM(E107:I108)</f>
        <v>#N/A</v>
      </c>
      <c r="E107" s="24">
        <v>1000</v>
      </c>
      <c r="F107" s="23" t="e">
        <v>#N/A</v>
      </c>
      <c r="G107" s="24"/>
      <c r="H107" s="22"/>
      <c r="I107" s="22"/>
    </row>
    <row r="108" s="3" customFormat="1" ht="33" customHeight="1" spans="1:9">
      <c r="A108" s="20"/>
      <c r="B108" s="20"/>
      <c r="C108" s="20" t="s">
        <v>174</v>
      </c>
      <c r="D108" s="24"/>
      <c r="E108" s="24">
        <v>500</v>
      </c>
      <c r="F108" s="23" t="s">
        <v>169</v>
      </c>
      <c r="G108" s="24"/>
      <c r="H108" s="22"/>
      <c r="I108" s="22"/>
    </row>
    <row r="109" s="3" customFormat="1" ht="52" customHeight="1" spans="1:9">
      <c r="A109" s="20">
        <v>44</v>
      </c>
      <c r="B109" s="20" t="s">
        <v>257</v>
      </c>
      <c r="C109" s="20" t="s">
        <v>174</v>
      </c>
      <c r="D109" s="24">
        <f>E109+G109+H109+I109</f>
        <v>210</v>
      </c>
      <c r="E109" s="24">
        <v>210</v>
      </c>
      <c r="F109" s="23" t="e">
        <v>#N/A</v>
      </c>
      <c r="G109" s="24"/>
      <c r="H109" s="22"/>
      <c r="I109" s="22"/>
    </row>
    <row r="110" s="3" customFormat="1" ht="54" customHeight="1" spans="1:9">
      <c r="A110" s="20">
        <v>45</v>
      </c>
      <c r="B110" s="20" t="s">
        <v>258</v>
      </c>
      <c r="C110" s="21" t="s">
        <v>168</v>
      </c>
      <c r="D110" s="24">
        <f>E110+G110+H110+I110</f>
        <v>500</v>
      </c>
      <c r="E110" s="24">
        <v>500</v>
      </c>
      <c r="F110" s="23" t="s">
        <v>169</v>
      </c>
      <c r="G110" s="24"/>
      <c r="H110" s="22"/>
      <c r="I110" s="22"/>
    </row>
    <row r="111" s="3" customFormat="1" ht="69" customHeight="1" spans="1:9">
      <c r="A111" s="20">
        <v>46</v>
      </c>
      <c r="B111" s="43" t="s">
        <v>259</v>
      </c>
      <c r="C111" s="20" t="s">
        <v>260</v>
      </c>
      <c r="D111" s="22">
        <f>E111+G111+H111+I111</f>
        <v>80.82</v>
      </c>
      <c r="E111" s="24"/>
      <c r="F111" s="23" t="e">
        <v>#N/A</v>
      </c>
      <c r="G111" s="24"/>
      <c r="H111" s="22"/>
      <c r="I111" s="48">
        <v>80.82</v>
      </c>
    </row>
    <row r="112" s="3" customFormat="1" ht="69" customHeight="1" spans="1:9">
      <c r="A112" s="20">
        <v>47</v>
      </c>
      <c r="B112" s="43" t="s">
        <v>261</v>
      </c>
      <c r="C112" s="20" t="s">
        <v>260</v>
      </c>
      <c r="D112" s="24">
        <f>E112+G112+H112+I112</f>
        <v>180</v>
      </c>
      <c r="E112" s="24"/>
      <c r="F112" s="23" t="e">
        <v>#N/A</v>
      </c>
      <c r="G112" s="24"/>
      <c r="H112" s="22"/>
      <c r="I112" s="43">
        <v>180</v>
      </c>
    </row>
    <row r="113" s="3" customFormat="1" ht="84" customHeight="1" spans="1:9">
      <c r="A113" s="20">
        <v>48</v>
      </c>
      <c r="B113" s="43" t="s">
        <v>262</v>
      </c>
      <c r="C113" s="20" t="s">
        <v>260</v>
      </c>
      <c r="D113" s="24">
        <f>E113+G113+H113+I113</f>
        <v>100</v>
      </c>
      <c r="E113" s="24"/>
      <c r="F113" s="23" t="e">
        <v>#N/A</v>
      </c>
      <c r="G113" s="24"/>
      <c r="H113" s="22"/>
      <c r="I113" s="43">
        <v>100</v>
      </c>
    </row>
    <row r="114" s="1" customFormat="1" ht="66" customHeight="1" spans="1:9">
      <c r="A114" s="44" t="s">
        <v>263</v>
      </c>
      <c r="B114" s="44"/>
      <c r="C114" s="45"/>
      <c r="D114" s="45"/>
      <c r="E114" s="45"/>
      <c r="F114" s="46"/>
      <c r="G114" s="45"/>
      <c r="H114" s="45"/>
      <c r="I114" s="45"/>
    </row>
    <row r="115" spans="6:6">
      <c r="F115" s="47"/>
    </row>
  </sheetData>
  <autoFilter ref="A5:I114">
    <extLst/>
  </autoFilter>
  <mergeCells count="82">
    <mergeCell ref="A1:B1"/>
    <mergeCell ref="A2:I2"/>
    <mergeCell ref="A3:B3"/>
    <mergeCell ref="C3:E3"/>
    <mergeCell ref="D4:I4"/>
    <mergeCell ref="A6:B6"/>
    <mergeCell ref="A114:I114"/>
    <mergeCell ref="A4:A5"/>
    <mergeCell ref="A7:A8"/>
    <mergeCell ref="A11:A20"/>
    <mergeCell ref="A23:A25"/>
    <mergeCell ref="A27:A32"/>
    <mergeCell ref="A33:A34"/>
    <mergeCell ref="A39:A40"/>
    <mergeCell ref="A42:A43"/>
    <mergeCell ref="A44:A58"/>
    <mergeCell ref="A59:A61"/>
    <mergeCell ref="A62:A63"/>
    <mergeCell ref="A65:A66"/>
    <mergeCell ref="A68:A71"/>
    <mergeCell ref="A72:A73"/>
    <mergeCell ref="A75:A76"/>
    <mergeCell ref="A77:A80"/>
    <mergeCell ref="A82:A83"/>
    <mergeCell ref="A84:A85"/>
    <mergeCell ref="A87:A88"/>
    <mergeCell ref="A89:A90"/>
    <mergeCell ref="A91:A95"/>
    <mergeCell ref="A98:A99"/>
    <mergeCell ref="A100:A101"/>
    <mergeCell ref="A102:A104"/>
    <mergeCell ref="A107:A108"/>
    <mergeCell ref="B4:B5"/>
    <mergeCell ref="B7:B8"/>
    <mergeCell ref="B11:B20"/>
    <mergeCell ref="B23:B25"/>
    <mergeCell ref="B27:B32"/>
    <mergeCell ref="B33:B34"/>
    <mergeCell ref="B39:B40"/>
    <mergeCell ref="B42:B43"/>
    <mergeCell ref="B44:B58"/>
    <mergeCell ref="B59:B61"/>
    <mergeCell ref="B62:B63"/>
    <mergeCell ref="B65:B66"/>
    <mergeCell ref="B68:B71"/>
    <mergeCell ref="B72:B73"/>
    <mergeCell ref="B75:B76"/>
    <mergeCell ref="B77:B80"/>
    <mergeCell ref="B82:B83"/>
    <mergeCell ref="B84:B85"/>
    <mergeCell ref="B87:B88"/>
    <mergeCell ref="B89:B90"/>
    <mergeCell ref="B91:B95"/>
    <mergeCell ref="B98:B99"/>
    <mergeCell ref="B100:B101"/>
    <mergeCell ref="B102:B104"/>
    <mergeCell ref="B107:B108"/>
    <mergeCell ref="C4:C5"/>
    <mergeCell ref="D7:D8"/>
    <mergeCell ref="D11:D20"/>
    <mergeCell ref="D23:D25"/>
    <mergeCell ref="D27:D32"/>
    <mergeCell ref="D33:D34"/>
    <mergeCell ref="D39:D40"/>
    <mergeCell ref="D42:D43"/>
    <mergeCell ref="D44:D58"/>
    <mergeCell ref="D59:D61"/>
    <mergeCell ref="D62:D63"/>
    <mergeCell ref="D65:D66"/>
    <mergeCell ref="D68:D71"/>
    <mergeCell ref="D72:D73"/>
    <mergeCell ref="D75:D76"/>
    <mergeCell ref="D77:D80"/>
    <mergeCell ref="D82:D83"/>
    <mergeCell ref="D84:D85"/>
    <mergeCell ref="D87:D88"/>
    <mergeCell ref="D89:D90"/>
    <mergeCell ref="D91:D95"/>
    <mergeCell ref="D98:D99"/>
    <mergeCell ref="D100:D101"/>
    <mergeCell ref="D102:D104"/>
    <mergeCell ref="D107:D108"/>
  </mergeCells>
  <pageMargins left="0.432638888888889" right="0.236111111111111" top="0.314583333333333" bottom="0.314583333333333" header="0.298611111111111" footer="0.298611111111111"/>
  <pageSetup paperSize="9" scale="62" orientation="landscape"/>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2</vt:i4>
      </vt:variant>
    </vt:vector>
  </HeadingPairs>
  <TitlesOfParts>
    <vt:vector size="2" baseType="lpstr">
      <vt:lpstr>1</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KKG-AN00</dc:creator>
  <cp:lastModifiedBy>Administrator</cp:lastModifiedBy>
  <dcterms:created xsi:type="dcterms:W3CDTF">2006-09-16T08:00:00Z</dcterms:created>
  <dcterms:modified xsi:type="dcterms:W3CDTF">2022-12-03T08:16:29Z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2052-11.8.2.10972</vt:lpwstr>
  </property>
  <property fmtid="{D5CDD505-2E9C-101B-9397-08002B2CF9AE}" pid="3" name="ICV">
    <vt:lpwstr>BB0F0DE9F48C46FDAAF623D8E5EA0ABE</vt:lpwstr>
  </property>
  <property fmtid="{D5CDD505-2E9C-101B-9397-08002B2CF9AE}" pid="4" name="KSOReadingLayout">
    <vt:bool>true</vt:bool>
  </property>
</Properties>
</file>